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2026\"/>
    </mc:Choice>
  </mc:AlternateContent>
  <xr:revisionPtr revIDLastSave="0" documentId="8_{A8824F4D-56AD-4397-B79B-4DBE65C20D6E}"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7" i="1" l="1"/>
  <c r="S256" i="1"/>
  <c r="S255" i="1"/>
  <c r="S254" i="1"/>
  <c r="S218" i="1"/>
  <c r="S217" i="1"/>
  <c r="R217" i="1"/>
  <c r="Q217" i="1"/>
  <c r="P217" i="1"/>
  <c r="O217" i="1"/>
  <c r="N217" i="1"/>
  <c r="M217" i="1"/>
  <c r="L217" i="1"/>
  <c r="K217" i="1"/>
  <c r="J217" i="1"/>
  <c r="I217" i="1"/>
  <c r="H217" i="1"/>
  <c r="G217" i="1"/>
  <c r="S216" i="1"/>
  <c r="R216" i="1"/>
  <c r="Q216" i="1"/>
  <c r="P216" i="1"/>
  <c r="O216" i="1"/>
  <c r="N216" i="1"/>
  <c r="M216" i="1"/>
  <c r="L216" i="1"/>
  <c r="K216" i="1"/>
  <c r="J216" i="1"/>
  <c r="I216" i="1"/>
  <c r="H216" i="1"/>
  <c r="G216" i="1"/>
  <c r="S215" i="1"/>
  <c r="R215" i="1"/>
  <c r="Q215" i="1"/>
  <c r="P215" i="1"/>
  <c r="O215" i="1"/>
  <c r="N215" i="1"/>
  <c r="M215" i="1"/>
  <c r="L215" i="1"/>
  <c r="K215" i="1"/>
  <c r="J215" i="1"/>
  <c r="I215" i="1"/>
  <c r="H215" i="1"/>
  <c r="G215" i="1"/>
  <c r="S214" i="1"/>
  <c r="R214" i="1"/>
  <c r="Q214" i="1"/>
  <c r="P214" i="1"/>
  <c r="O214" i="1"/>
  <c r="N214" i="1"/>
  <c r="M214" i="1"/>
  <c r="L214" i="1"/>
  <c r="K214" i="1"/>
  <c r="J214" i="1"/>
  <c r="I214" i="1"/>
  <c r="H214" i="1"/>
  <c r="G214" i="1"/>
  <c r="S213" i="1"/>
  <c r="S219" i="1" s="1"/>
  <c r="R213" i="1"/>
  <c r="R219" i="1" s="1"/>
  <c r="Q213" i="1"/>
  <c r="Q219" i="1" s="1"/>
  <c r="P213" i="1"/>
  <c r="P219" i="1" s="1"/>
  <c r="O213" i="1"/>
  <c r="O219" i="1" s="1"/>
  <c r="N213" i="1"/>
  <c r="N219" i="1" s="1"/>
  <c r="M213" i="1"/>
  <c r="M219" i="1" s="1"/>
  <c r="L213" i="1"/>
  <c r="L219" i="1" s="1"/>
  <c r="K213" i="1"/>
  <c r="K219" i="1" s="1"/>
  <c r="J213" i="1"/>
  <c r="J219" i="1" s="1"/>
  <c r="I213" i="1"/>
  <c r="I219" i="1" s="1"/>
  <c r="H213" i="1"/>
  <c r="H219" i="1" s="1"/>
  <c r="G213" i="1"/>
  <c r="G219" i="1" s="1"/>
  <c r="R190" i="1"/>
  <c r="Q190" i="1"/>
  <c r="P190" i="1"/>
  <c r="O190" i="1"/>
  <c r="N190" i="1"/>
  <c r="M190" i="1"/>
  <c r="L190" i="1"/>
  <c r="K190" i="1"/>
  <c r="J190" i="1"/>
  <c r="I190" i="1"/>
  <c r="H190" i="1"/>
  <c r="G190" i="1"/>
  <c r="R189" i="1"/>
  <c r="Q189" i="1"/>
  <c r="P189" i="1"/>
  <c r="O189" i="1"/>
  <c r="N189" i="1"/>
  <c r="M189" i="1"/>
  <c r="L189" i="1"/>
  <c r="K189" i="1"/>
  <c r="J189" i="1"/>
  <c r="I189" i="1"/>
  <c r="H189" i="1"/>
  <c r="G189" i="1"/>
  <c r="R131" i="1"/>
  <c r="R249" i="1" s="1"/>
  <c r="R263" i="1" s="1"/>
  <c r="Q131" i="1"/>
  <c r="Q249" i="1" s="1"/>
  <c r="Q263" i="1" s="1"/>
  <c r="P131" i="1"/>
  <c r="P249" i="1" s="1"/>
  <c r="P263" i="1" s="1"/>
  <c r="O131" i="1"/>
  <c r="O249" i="1" s="1"/>
  <c r="O263" i="1" s="1"/>
  <c r="N131" i="1"/>
  <c r="N249" i="1" s="1"/>
  <c r="N263" i="1" s="1"/>
  <c r="M131" i="1"/>
  <c r="M249" i="1" s="1"/>
  <c r="M263" i="1" s="1"/>
  <c r="L131" i="1"/>
  <c r="L249" i="1" s="1"/>
  <c r="L263" i="1" s="1"/>
  <c r="K131" i="1"/>
  <c r="K249" i="1" s="1"/>
  <c r="K263" i="1" s="1"/>
  <c r="J131" i="1"/>
  <c r="J249" i="1" s="1"/>
  <c r="J263" i="1" s="1"/>
  <c r="I131" i="1"/>
  <c r="I249" i="1" s="1"/>
  <c r="I263" i="1" s="1"/>
  <c r="H131" i="1"/>
  <c r="H249" i="1" s="1"/>
  <c r="H263" i="1" s="1"/>
  <c r="G131" i="1"/>
  <c r="G249" i="1" s="1"/>
  <c r="R130" i="1"/>
  <c r="R248" i="1" s="1"/>
  <c r="R262" i="1" s="1"/>
  <c r="Q130" i="1"/>
  <c r="Q248" i="1" s="1"/>
  <c r="Q262" i="1" s="1"/>
  <c r="P130" i="1"/>
  <c r="P248" i="1" s="1"/>
  <c r="P262" i="1" s="1"/>
  <c r="O130" i="1"/>
  <c r="O248" i="1" s="1"/>
  <c r="O262" i="1" s="1"/>
  <c r="N130" i="1"/>
  <c r="N248" i="1" s="1"/>
  <c r="N262" i="1" s="1"/>
  <c r="M130" i="1"/>
  <c r="M248" i="1" s="1"/>
  <c r="M262" i="1" s="1"/>
  <c r="L130" i="1"/>
  <c r="L248" i="1" s="1"/>
  <c r="L262" i="1" s="1"/>
  <c r="K130" i="1"/>
  <c r="K248" i="1" s="1"/>
  <c r="K262" i="1" s="1"/>
  <c r="J130" i="1"/>
  <c r="J248" i="1" s="1"/>
  <c r="J262" i="1" s="1"/>
  <c r="I130" i="1"/>
  <c r="I248" i="1" s="1"/>
  <c r="I262" i="1" s="1"/>
  <c r="H130" i="1"/>
  <c r="H248" i="1" s="1"/>
  <c r="H262" i="1" s="1"/>
  <c r="G130" i="1"/>
  <c r="R129" i="1"/>
  <c r="Q129" i="1"/>
  <c r="P129" i="1"/>
  <c r="O129" i="1"/>
  <c r="N129" i="1"/>
  <c r="M129" i="1"/>
  <c r="L129" i="1"/>
  <c r="K129" i="1"/>
  <c r="J129" i="1"/>
  <c r="J132" i="1" s="1"/>
  <c r="I129" i="1"/>
  <c r="H129" i="1"/>
  <c r="G129" i="1"/>
  <c r="R117" i="1"/>
  <c r="Q117" i="1"/>
  <c r="P117" i="1"/>
  <c r="O117" i="1"/>
  <c r="N117" i="1"/>
  <c r="M117" i="1"/>
  <c r="L117" i="1"/>
  <c r="K117" i="1"/>
  <c r="J117" i="1"/>
  <c r="I117" i="1"/>
  <c r="H117" i="1"/>
  <c r="G117" i="1"/>
  <c r="G118" i="1" s="1"/>
  <c r="R116" i="1"/>
  <c r="Q116" i="1"/>
  <c r="P116" i="1"/>
  <c r="O116" i="1"/>
  <c r="N116" i="1"/>
  <c r="M116" i="1"/>
  <c r="L116" i="1"/>
  <c r="K116" i="1"/>
  <c r="J116" i="1"/>
  <c r="I116" i="1"/>
  <c r="H116" i="1"/>
  <c r="G116" i="1"/>
  <c r="R90" i="1"/>
  <c r="Q90" i="1"/>
  <c r="P90" i="1"/>
  <c r="O90" i="1"/>
  <c r="N90" i="1"/>
  <c r="M90" i="1"/>
  <c r="L90" i="1"/>
  <c r="K90" i="1"/>
  <c r="J90" i="1"/>
  <c r="I90" i="1"/>
  <c r="H90" i="1"/>
  <c r="G90" i="1"/>
  <c r="R89" i="1"/>
  <c r="Q89" i="1"/>
  <c r="P89" i="1"/>
  <c r="O89" i="1"/>
  <c r="N89" i="1"/>
  <c r="M89" i="1"/>
  <c r="L89" i="1"/>
  <c r="K89" i="1"/>
  <c r="J89" i="1"/>
  <c r="I89" i="1"/>
  <c r="H89" i="1"/>
  <c r="G89" i="1"/>
  <c r="R88" i="1"/>
  <c r="Q88" i="1"/>
  <c r="P88" i="1"/>
  <c r="O88" i="1"/>
  <c r="N88" i="1"/>
  <c r="M88" i="1"/>
  <c r="L88" i="1"/>
  <c r="K88" i="1"/>
  <c r="J88" i="1"/>
  <c r="I88" i="1"/>
  <c r="H88" i="1"/>
  <c r="G88" i="1"/>
  <c r="R87" i="1"/>
  <c r="Q87" i="1"/>
  <c r="P87" i="1"/>
  <c r="O87" i="1"/>
  <c r="N87" i="1"/>
  <c r="M87" i="1"/>
  <c r="L87" i="1"/>
  <c r="K87" i="1"/>
  <c r="J87" i="1"/>
  <c r="I87" i="1"/>
  <c r="H87" i="1"/>
  <c r="G87" i="1"/>
  <c r="R86" i="1"/>
  <c r="Q86" i="1"/>
  <c r="P86" i="1"/>
  <c r="O86" i="1"/>
  <c r="N86" i="1"/>
  <c r="M86" i="1"/>
  <c r="L86" i="1"/>
  <c r="K86" i="1"/>
  <c r="J86" i="1"/>
  <c r="I86" i="1"/>
  <c r="H86" i="1"/>
  <c r="G86" i="1"/>
  <c r="R85" i="1"/>
  <c r="Q85" i="1"/>
  <c r="P85" i="1"/>
  <c r="O85" i="1"/>
  <c r="N85" i="1"/>
  <c r="M85" i="1"/>
  <c r="L85" i="1"/>
  <c r="K85" i="1"/>
  <c r="J85" i="1"/>
  <c r="I85" i="1"/>
  <c r="H85" i="1"/>
  <c r="G85" i="1"/>
  <c r="R84" i="1"/>
  <c r="Q84" i="1"/>
  <c r="P84" i="1"/>
  <c r="O84" i="1"/>
  <c r="N84" i="1"/>
  <c r="M84" i="1"/>
  <c r="L84" i="1"/>
  <c r="K84" i="1"/>
  <c r="J84" i="1"/>
  <c r="I84" i="1"/>
  <c r="H84" i="1"/>
  <c r="G84" i="1"/>
  <c r="R83" i="1"/>
  <c r="Q83" i="1"/>
  <c r="P83" i="1"/>
  <c r="O83" i="1"/>
  <c r="N83" i="1"/>
  <c r="M83" i="1"/>
  <c r="L83" i="1"/>
  <c r="K83" i="1"/>
  <c r="J83" i="1"/>
  <c r="I83" i="1"/>
  <c r="H83" i="1"/>
  <c r="G83" i="1"/>
  <c r="R82" i="1"/>
  <c r="Q82" i="1"/>
  <c r="P82" i="1"/>
  <c r="O82" i="1"/>
  <c r="N82" i="1"/>
  <c r="M82" i="1"/>
  <c r="L82" i="1"/>
  <c r="K82" i="1"/>
  <c r="J82" i="1"/>
  <c r="I82" i="1"/>
  <c r="H82" i="1"/>
  <c r="G82" i="1"/>
  <c r="R81" i="1"/>
  <c r="Q81" i="1"/>
  <c r="P81" i="1"/>
  <c r="O81" i="1"/>
  <c r="N81" i="1"/>
  <c r="M81" i="1"/>
  <c r="L81" i="1"/>
  <c r="K81" i="1"/>
  <c r="J81" i="1"/>
  <c r="I81" i="1"/>
  <c r="H81" i="1"/>
  <c r="G81" i="1"/>
  <c r="R80" i="1"/>
  <c r="Q80" i="1"/>
  <c r="P80" i="1"/>
  <c r="O80" i="1"/>
  <c r="N80" i="1"/>
  <c r="M80" i="1"/>
  <c r="L80" i="1"/>
  <c r="K80" i="1"/>
  <c r="J80" i="1"/>
  <c r="I80" i="1"/>
  <c r="H80" i="1"/>
  <c r="G80" i="1"/>
  <c r="R79" i="1"/>
  <c r="Q79" i="1"/>
  <c r="P79" i="1"/>
  <c r="O79" i="1"/>
  <c r="N79" i="1"/>
  <c r="M79" i="1"/>
  <c r="L79" i="1"/>
  <c r="K79" i="1"/>
  <c r="J79" i="1"/>
  <c r="I79" i="1"/>
  <c r="H79" i="1"/>
  <c r="G79" i="1"/>
  <c r="R78" i="1"/>
  <c r="Q78" i="1"/>
  <c r="P78" i="1"/>
  <c r="O78" i="1"/>
  <c r="N78" i="1"/>
  <c r="M78" i="1"/>
  <c r="L78" i="1"/>
  <c r="K78" i="1"/>
  <c r="J78" i="1"/>
  <c r="I78" i="1"/>
  <c r="H78" i="1"/>
  <c r="G78" i="1"/>
  <c r="R77" i="1"/>
  <c r="Q77" i="1"/>
  <c r="P77" i="1"/>
  <c r="O77" i="1"/>
  <c r="N77" i="1"/>
  <c r="M77" i="1"/>
  <c r="L77" i="1"/>
  <c r="K77" i="1"/>
  <c r="J77" i="1"/>
  <c r="I77" i="1"/>
  <c r="H77" i="1"/>
  <c r="G77" i="1"/>
  <c r="R76" i="1"/>
  <c r="Q76" i="1"/>
  <c r="P76" i="1"/>
  <c r="O76" i="1"/>
  <c r="N76" i="1"/>
  <c r="M76" i="1"/>
  <c r="L76" i="1"/>
  <c r="K76" i="1"/>
  <c r="J76" i="1"/>
  <c r="I76" i="1"/>
  <c r="H76" i="1"/>
  <c r="G76" i="1"/>
  <c r="R75" i="1"/>
  <c r="Q75" i="1"/>
  <c r="P75" i="1"/>
  <c r="O75" i="1"/>
  <c r="N75" i="1"/>
  <c r="M75" i="1"/>
  <c r="L75" i="1"/>
  <c r="K75" i="1"/>
  <c r="J75" i="1"/>
  <c r="I75" i="1"/>
  <c r="H75" i="1"/>
  <c r="G75" i="1"/>
  <c r="R74" i="1"/>
  <c r="Q74" i="1"/>
  <c r="P74" i="1"/>
  <c r="O74" i="1"/>
  <c r="N74" i="1"/>
  <c r="M74" i="1"/>
  <c r="L74" i="1"/>
  <c r="K74" i="1"/>
  <c r="J74" i="1"/>
  <c r="I74" i="1"/>
  <c r="H74" i="1"/>
  <c r="G74" i="1"/>
  <c r="R73" i="1"/>
  <c r="Q73" i="1"/>
  <c r="P73" i="1"/>
  <c r="O73" i="1"/>
  <c r="N73" i="1"/>
  <c r="M73" i="1"/>
  <c r="L73" i="1"/>
  <c r="K73" i="1"/>
  <c r="J73" i="1"/>
  <c r="I73" i="1"/>
  <c r="S73" i="1" s="1"/>
  <c r="H73" i="1"/>
  <c r="G73" i="1"/>
  <c r="R72" i="1"/>
  <c r="Q72" i="1"/>
  <c r="P72" i="1"/>
  <c r="O72" i="1"/>
  <c r="N72" i="1"/>
  <c r="M72" i="1"/>
  <c r="L72" i="1"/>
  <c r="K72" i="1"/>
  <c r="J72" i="1"/>
  <c r="I72" i="1"/>
  <c r="H72" i="1"/>
  <c r="G72" i="1"/>
  <c r="R71" i="1"/>
  <c r="Q71" i="1"/>
  <c r="P71" i="1"/>
  <c r="O71" i="1"/>
  <c r="N71" i="1"/>
  <c r="M71" i="1"/>
  <c r="L71" i="1"/>
  <c r="K71" i="1"/>
  <c r="J71" i="1"/>
  <c r="I71" i="1"/>
  <c r="S71" i="1" s="1"/>
  <c r="H71" i="1"/>
  <c r="G71" i="1"/>
  <c r="R70" i="1"/>
  <c r="Q70" i="1"/>
  <c r="P70" i="1"/>
  <c r="O70" i="1"/>
  <c r="N70" i="1"/>
  <c r="M70" i="1"/>
  <c r="L70" i="1"/>
  <c r="K70" i="1"/>
  <c r="J70" i="1"/>
  <c r="I70" i="1"/>
  <c r="H70" i="1"/>
  <c r="G70" i="1"/>
  <c r="R69" i="1"/>
  <c r="Q69" i="1"/>
  <c r="P69" i="1"/>
  <c r="O69" i="1"/>
  <c r="N69" i="1"/>
  <c r="M69" i="1"/>
  <c r="L69" i="1"/>
  <c r="K69" i="1"/>
  <c r="J69" i="1"/>
  <c r="I69" i="1"/>
  <c r="H69" i="1"/>
  <c r="G69" i="1"/>
  <c r="R68" i="1"/>
  <c r="Q68" i="1"/>
  <c r="P68" i="1"/>
  <c r="O68" i="1"/>
  <c r="N68" i="1"/>
  <c r="M68" i="1"/>
  <c r="L68" i="1"/>
  <c r="K68" i="1"/>
  <c r="J68" i="1"/>
  <c r="I68" i="1"/>
  <c r="H68" i="1"/>
  <c r="G68" i="1"/>
  <c r="R67" i="1"/>
  <c r="Q67" i="1"/>
  <c r="P67" i="1"/>
  <c r="O67" i="1"/>
  <c r="N67" i="1"/>
  <c r="M67" i="1"/>
  <c r="S67" i="1" s="1"/>
  <c r="L67" i="1"/>
  <c r="K67" i="1"/>
  <c r="J67" i="1"/>
  <c r="I67" i="1"/>
  <c r="H67" i="1"/>
  <c r="G67" i="1"/>
  <c r="R66" i="1"/>
  <c r="Q66" i="1"/>
  <c r="P66" i="1"/>
  <c r="O66" i="1"/>
  <c r="N66" i="1"/>
  <c r="M66" i="1"/>
  <c r="L66" i="1"/>
  <c r="K66" i="1"/>
  <c r="J66" i="1"/>
  <c r="I66" i="1"/>
  <c r="H66" i="1"/>
  <c r="G66" i="1"/>
  <c r="R65" i="1"/>
  <c r="Q65" i="1"/>
  <c r="P65" i="1"/>
  <c r="O65" i="1"/>
  <c r="N65" i="1"/>
  <c r="M65" i="1"/>
  <c r="L65" i="1"/>
  <c r="K65" i="1"/>
  <c r="J65" i="1"/>
  <c r="I65" i="1"/>
  <c r="H65" i="1"/>
  <c r="G65" i="1"/>
  <c r="R64" i="1"/>
  <c r="Q64" i="1"/>
  <c r="P64" i="1"/>
  <c r="O64" i="1"/>
  <c r="N64" i="1"/>
  <c r="M64" i="1"/>
  <c r="L64" i="1"/>
  <c r="K64" i="1"/>
  <c r="J64" i="1"/>
  <c r="I64" i="1"/>
  <c r="H64" i="1"/>
  <c r="G64" i="1"/>
  <c r="R63" i="1"/>
  <c r="Q63" i="1"/>
  <c r="P63" i="1"/>
  <c r="O63" i="1"/>
  <c r="N63" i="1"/>
  <c r="M63" i="1"/>
  <c r="L63" i="1"/>
  <c r="K63" i="1"/>
  <c r="J63" i="1"/>
  <c r="I63" i="1"/>
  <c r="S63" i="1" s="1"/>
  <c r="H63" i="1"/>
  <c r="G63" i="1"/>
  <c r="R62" i="1"/>
  <c r="Q62" i="1"/>
  <c r="P62" i="1"/>
  <c r="O62" i="1"/>
  <c r="N62" i="1"/>
  <c r="M62" i="1"/>
  <c r="L62" i="1"/>
  <c r="K62" i="1"/>
  <c r="J62" i="1"/>
  <c r="I62" i="1"/>
  <c r="H62" i="1"/>
  <c r="G62" i="1"/>
  <c r="R61" i="1"/>
  <c r="Q61" i="1"/>
  <c r="P61" i="1"/>
  <c r="O61" i="1"/>
  <c r="N61" i="1"/>
  <c r="M61" i="1"/>
  <c r="L61" i="1"/>
  <c r="K61" i="1"/>
  <c r="J61" i="1"/>
  <c r="I61" i="1"/>
  <c r="H61" i="1"/>
  <c r="G61" i="1"/>
  <c r="R60" i="1"/>
  <c r="Q60" i="1"/>
  <c r="P60" i="1"/>
  <c r="O60" i="1"/>
  <c r="N60" i="1"/>
  <c r="M60" i="1"/>
  <c r="L60" i="1"/>
  <c r="K60" i="1"/>
  <c r="J60" i="1"/>
  <c r="I60" i="1"/>
  <c r="H60" i="1"/>
  <c r="G60" i="1"/>
  <c r="R59" i="1"/>
  <c r="Q59" i="1"/>
  <c r="P59" i="1"/>
  <c r="O59" i="1"/>
  <c r="N59" i="1"/>
  <c r="M59" i="1"/>
  <c r="L59" i="1"/>
  <c r="K59" i="1"/>
  <c r="J59" i="1"/>
  <c r="I59" i="1"/>
  <c r="H59" i="1"/>
  <c r="G59" i="1"/>
  <c r="R58" i="1"/>
  <c r="Q58" i="1"/>
  <c r="P58" i="1"/>
  <c r="O58" i="1"/>
  <c r="N58" i="1"/>
  <c r="M58" i="1"/>
  <c r="L58" i="1"/>
  <c r="K58" i="1"/>
  <c r="J58" i="1"/>
  <c r="I58" i="1"/>
  <c r="H58" i="1"/>
  <c r="G58" i="1"/>
  <c r="R57" i="1"/>
  <c r="Q57" i="1"/>
  <c r="P57" i="1"/>
  <c r="O57" i="1"/>
  <c r="N57" i="1"/>
  <c r="M57" i="1"/>
  <c r="L57" i="1"/>
  <c r="K57" i="1"/>
  <c r="J57" i="1"/>
  <c r="I57" i="1"/>
  <c r="H57" i="1"/>
  <c r="G57" i="1"/>
  <c r="R56" i="1"/>
  <c r="Q56" i="1"/>
  <c r="P56" i="1"/>
  <c r="O56" i="1"/>
  <c r="N56" i="1"/>
  <c r="M56" i="1"/>
  <c r="L56" i="1"/>
  <c r="K56" i="1"/>
  <c r="J56" i="1"/>
  <c r="I56" i="1"/>
  <c r="H56" i="1"/>
  <c r="G56" i="1"/>
  <c r="R55" i="1"/>
  <c r="Q55" i="1"/>
  <c r="P55" i="1"/>
  <c r="O55" i="1"/>
  <c r="N55" i="1"/>
  <c r="M55" i="1"/>
  <c r="L55" i="1"/>
  <c r="K55" i="1"/>
  <c r="J55" i="1"/>
  <c r="I55" i="1"/>
  <c r="H55" i="1"/>
  <c r="G55" i="1"/>
  <c r="R54" i="1"/>
  <c r="R91" i="1" s="1"/>
  <c r="Q54" i="1"/>
  <c r="P54" i="1"/>
  <c r="O54" i="1"/>
  <c r="N54" i="1"/>
  <c r="M54" i="1"/>
  <c r="L54" i="1"/>
  <c r="K54" i="1"/>
  <c r="J54" i="1"/>
  <c r="I54" i="1"/>
  <c r="H54" i="1"/>
  <c r="G54" i="1"/>
  <c r="H118" i="1" l="1"/>
  <c r="I118" i="1"/>
  <c r="J118" i="1"/>
  <c r="I91" i="1"/>
  <c r="K118" i="1"/>
  <c r="H132" i="1"/>
  <c r="I132" i="1"/>
  <c r="K132" i="1"/>
  <c r="Q91" i="1"/>
  <c r="Q103" i="1" s="1"/>
  <c r="N118" i="1"/>
  <c r="S80" i="1"/>
  <c r="S84" i="1"/>
  <c r="V84" i="1" s="1"/>
  <c r="S89" i="1"/>
  <c r="V89" i="1" s="1"/>
  <c r="W89" i="1" s="1"/>
  <c r="S116" i="1"/>
  <c r="O118" i="1"/>
  <c r="S57" i="1"/>
  <c r="S60" i="1"/>
  <c r="T60" i="1" s="1"/>
  <c r="S61" i="1"/>
  <c r="T61" i="1" s="1"/>
  <c r="W61" i="1" s="1"/>
  <c r="S62" i="1"/>
  <c r="S64" i="1"/>
  <c r="S65" i="1"/>
  <c r="S66" i="1"/>
  <c r="T66" i="1" s="1"/>
  <c r="S68" i="1"/>
  <c r="T68" i="1" s="1"/>
  <c r="W68" i="1" s="1"/>
  <c r="S69" i="1"/>
  <c r="S70" i="1"/>
  <c r="S72" i="1"/>
  <c r="S76" i="1"/>
  <c r="S78" i="1"/>
  <c r="S79" i="1"/>
  <c r="U79" i="1" s="1"/>
  <c r="W79" i="1" s="1"/>
  <c r="S81" i="1"/>
  <c r="V81" i="1" s="1"/>
  <c r="W81" i="1" s="1"/>
  <c r="S83" i="1"/>
  <c r="V83" i="1" s="1"/>
  <c r="W83" i="1" s="1"/>
  <c r="S85" i="1"/>
  <c r="S90" i="1"/>
  <c r="V90" i="1" s="1"/>
  <c r="W90" i="1" s="1"/>
  <c r="L118" i="1"/>
  <c r="P118" i="1"/>
  <c r="S129" i="1"/>
  <c r="S131" i="1"/>
  <c r="S189" i="1"/>
  <c r="R118" i="1"/>
  <c r="H91" i="1"/>
  <c r="H188" i="1" s="1"/>
  <c r="S58" i="1"/>
  <c r="T58" i="1" s="1"/>
  <c r="W58" i="1" s="1"/>
  <c r="S82" i="1"/>
  <c r="V82" i="1" s="1"/>
  <c r="W82" i="1" s="1"/>
  <c r="S86" i="1"/>
  <c r="Q118" i="1"/>
  <c r="V80" i="1"/>
  <c r="I103" i="1"/>
  <c r="I102" i="1"/>
  <c r="M118" i="1"/>
  <c r="S117" i="1"/>
  <c r="T73" i="1"/>
  <c r="W73" i="1" s="1"/>
  <c r="T71" i="1"/>
  <c r="W71" i="1" s="1"/>
  <c r="S55" i="1"/>
  <c r="G91" i="1"/>
  <c r="T62" i="1"/>
  <c r="W62" i="1" s="1"/>
  <c r="W84" i="1"/>
  <c r="T69" i="1"/>
  <c r="W69" i="1" s="1"/>
  <c r="L132" i="1"/>
  <c r="R103" i="1"/>
  <c r="R102" i="1"/>
  <c r="R188" i="1"/>
  <c r="R191" i="1" s="1"/>
  <c r="S190" i="1"/>
  <c r="T64" i="1"/>
  <c r="W64" i="1" s="1"/>
  <c r="U78" i="1"/>
  <c r="W78" i="1" s="1"/>
  <c r="S249" i="1"/>
  <c r="S263" i="1" s="1"/>
  <c r="G263" i="1"/>
  <c r="U76" i="1"/>
  <c r="W76" i="1" s="1"/>
  <c r="W66" i="1"/>
  <c r="T57" i="1"/>
  <c r="W57" i="1" s="1"/>
  <c r="T65" i="1"/>
  <c r="W65" i="1" s="1"/>
  <c r="T67" i="1"/>
  <c r="W67" i="1" s="1"/>
  <c r="I188" i="1"/>
  <c r="I192" i="1" s="1"/>
  <c r="T63" i="1"/>
  <c r="W63" i="1" s="1"/>
  <c r="S77" i="1"/>
  <c r="V86" i="1"/>
  <c r="W86" i="1" s="1"/>
  <c r="S74" i="1"/>
  <c r="S88" i="1"/>
  <c r="T72" i="1"/>
  <c r="W72" i="1" s="1"/>
  <c r="G247" i="1"/>
  <c r="J91" i="1"/>
  <c r="H247" i="1"/>
  <c r="K91" i="1"/>
  <c r="I247" i="1"/>
  <c r="J247" i="1"/>
  <c r="L91" i="1"/>
  <c r="M132" i="1"/>
  <c r="K247" i="1"/>
  <c r="M91" i="1"/>
  <c r="N132" i="1"/>
  <c r="L247" i="1"/>
  <c r="N91" i="1"/>
  <c r="O132" i="1"/>
  <c r="M247" i="1"/>
  <c r="O91" i="1"/>
  <c r="P132" i="1"/>
  <c r="P247" i="1"/>
  <c r="G132" i="1"/>
  <c r="N247" i="1"/>
  <c r="P91" i="1"/>
  <c r="W60" i="1"/>
  <c r="Q132" i="1"/>
  <c r="Q247" i="1"/>
  <c r="O247" i="1"/>
  <c r="R132" i="1"/>
  <c r="R247" i="1"/>
  <c r="S56" i="1"/>
  <c r="S75" i="1"/>
  <c r="S130" i="1"/>
  <c r="S132" i="1" s="1"/>
  <c r="S54" i="1"/>
  <c r="S59" i="1"/>
  <c r="G248" i="1"/>
  <c r="S87" i="1"/>
  <c r="Q188" i="1" l="1"/>
  <c r="Q191" i="1" s="1"/>
  <c r="V85" i="1"/>
  <c r="W85" i="1" s="1"/>
  <c r="H102" i="1"/>
  <c r="H103" i="1"/>
  <c r="Q102" i="1"/>
  <c r="Q104" i="1" s="1"/>
  <c r="S118" i="1"/>
  <c r="T131" i="1"/>
  <c r="T129" i="1"/>
  <c r="T70" i="1"/>
  <c r="W70" i="1" s="1"/>
  <c r="P103" i="1"/>
  <c r="P102" i="1"/>
  <c r="P188" i="1"/>
  <c r="N250" i="1"/>
  <c r="N259" i="1" s="1"/>
  <c r="N261" i="1"/>
  <c r="O103" i="1"/>
  <c r="O102" i="1"/>
  <c r="O188" i="1"/>
  <c r="M261" i="1"/>
  <c r="M250" i="1"/>
  <c r="M259" i="1" s="1"/>
  <c r="G103" i="1"/>
  <c r="G102" i="1"/>
  <c r="G188" i="1"/>
  <c r="T55" i="1"/>
  <c r="W55" i="1" s="1"/>
  <c r="N103" i="1"/>
  <c r="N102" i="1"/>
  <c r="N188" i="1"/>
  <c r="L261" i="1"/>
  <c r="L250" i="1"/>
  <c r="L259" i="1" s="1"/>
  <c r="U77" i="1"/>
  <c r="W77" i="1" s="1"/>
  <c r="M103" i="1"/>
  <c r="M102" i="1"/>
  <c r="M188" i="1"/>
  <c r="K261" i="1"/>
  <c r="K250" i="1"/>
  <c r="K259" i="1" s="1"/>
  <c r="L103" i="1"/>
  <c r="L102" i="1"/>
  <c r="L188" i="1"/>
  <c r="R104" i="1"/>
  <c r="V87" i="1"/>
  <c r="W87" i="1" s="1"/>
  <c r="Q192" i="1"/>
  <c r="G262" i="1"/>
  <c r="S248" i="1"/>
  <c r="S262" i="1" s="1"/>
  <c r="T59" i="1"/>
  <c r="W59" i="1" s="1"/>
  <c r="H250" i="1"/>
  <c r="H259" i="1" s="1"/>
  <c r="H261" i="1"/>
  <c r="T130" i="1"/>
  <c r="T56" i="1"/>
  <c r="W56" i="1" s="1"/>
  <c r="J103" i="1"/>
  <c r="J102" i="1"/>
  <c r="J188" i="1"/>
  <c r="S247" i="1"/>
  <c r="G250" i="1"/>
  <c r="G259" i="1" s="1"/>
  <c r="G261" i="1"/>
  <c r="H192" i="1"/>
  <c r="H191" i="1"/>
  <c r="O250" i="1"/>
  <c r="O259" i="1" s="1"/>
  <c r="O261" i="1"/>
  <c r="I191" i="1"/>
  <c r="Q261" i="1"/>
  <c r="Q250" i="1"/>
  <c r="Q259" i="1" s="1"/>
  <c r="H104" i="1"/>
  <c r="P250" i="1"/>
  <c r="P259" i="1" s="1"/>
  <c r="P261" i="1"/>
  <c r="V88" i="1"/>
  <c r="W88" i="1" s="1"/>
  <c r="U74" i="1"/>
  <c r="J261" i="1"/>
  <c r="J250" i="1"/>
  <c r="J259" i="1" s="1"/>
  <c r="R192" i="1"/>
  <c r="I261" i="1"/>
  <c r="I250" i="1"/>
  <c r="I259" i="1" s="1"/>
  <c r="K103" i="1"/>
  <c r="K102" i="1"/>
  <c r="K188" i="1"/>
  <c r="T54" i="1"/>
  <c r="S91" i="1"/>
  <c r="U75" i="1"/>
  <c r="W75" i="1" s="1"/>
  <c r="I104" i="1"/>
  <c r="R250" i="1"/>
  <c r="R259" i="1" s="1"/>
  <c r="R261" i="1"/>
  <c r="W80" i="1"/>
  <c r="T91" i="1" l="1"/>
  <c r="V91" i="1"/>
  <c r="W54" i="1"/>
  <c r="J104" i="1"/>
  <c r="S102" i="1"/>
  <c r="U91" i="1"/>
  <c r="W91" i="1" s="1"/>
  <c r="M191" i="1"/>
  <c r="M192" i="1"/>
  <c r="M104" i="1"/>
  <c r="J191" i="1"/>
  <c r="J192" i="1"/>
  <c r="K104" i="1"/>
  <c r="G192" i="1"/>
  <c r="G191" i="1"/>
  <c r="S188" i="1"/>
  <c r="G104" i="1"/>
  <c r="S103" i="1"/>
  <c r="O191" i="1"/>
  <c r="O192" i="1"/>
  <c r="O104" i="1"/>
  <c r="S250" i="1"/>
  <c r="S259" i="1" s="1"/>
  <c r="S261" i="1"/>
  <c r="K191" i="1"/>
  <c r="K192" i="1"/>
  <c r="N191" i="1"/>
  <c r="N192" i="1"/>
  <c r="N104" i="1"/>
  <c r="W74" i="1"/>
  <c r="L191" i="1"/>
  <c r="L192" i="1"/>
  <c r="P191" i="1"/>
  <c r="P192" i="1"/>
  <c r="L104" i="1"/>
  <c r="P104" i="1"/>
  <c r="S104" i="1" l="1"/>
  <c r="S191" i="1"/>
  <c r="S192" i="1"/>
</calcChain>
</file>

<file path=xl/sharedStrings.xml><?xml version="1.0" encoding="utf-8"?>
<sst xmlns="http://schemas.openxmlformats.org/spreadsheetml/2006/main" count="511" uniqueCount="295">
  <si>
    <t>SISTEMA DE GESTION: 
MODELO INTEGRADO DE PLANEACION Y GESTION - MIPG</t>
  </si>
  <si>
    <t>FECHA: Octubre de 2025</t>
  </si>
  <si>
    <t xml:space="preserve">TABLA DE REGISTROS DE PQS   </t>
  </si>
  <si>
    <t>VERSION: 02</t>
  </si>
  <si>
    <t>PAGINA: 1 de 1</t>
  </si>
  <si>
    <t>ANEXO 01.</t>
  </si>
  <si>
    <t>1. ANEXO</t>
  </si>
  <si>
    <t xml:space="preserve"> INFORME DE SEGUIMIENTO Y CONTROL </t>
  </si>
  <si>
    <t>PETICIONES, QUEJAS Y SUGERENCIAS  - ATENCIÓN AL USUARIO</t>
  </si>
  <si>
    <t xml:space="preserve"> VIGENCIA 2025</t>
  </si>
  <si>
    <t>1. OBJETO DEL ANEXO</t>
  </si>
  <si>
    <t>resentar el seguimiento, análisis y evaluación de la gestión de las reclamaciones recibidas y atendidas por la Oficina de Facturación de la Empresa de Servicios Públicos del Municipio de La Plata – EMSERPLA E.S.P., durante la vigencia 2025, con el fin de verificar el cumplimiento de los términos legales, evaluar el comportamiento de las inconformidades relacionadas con la facturación y el consumo, y suministrar información técnica a la Oficina de Calidad para la consolidación del informe institucional.</t>
  </si>
  <si>
    <t>2. ALCANCE</t>
  </si>
  <si>
    <t>El presente anexo comprende:</t>
  </si>
  <si>
    <t>Las PQS radicadas y atendidas por la Oficina de Atención al Usuario durante la vigencia 2025.</t>
  </si>
  <si>
    <t>La clasificación de las solicitudes por tipo de causal y servicio afectado (Acueducto, Alcantarillado y Aseo).</t>
  </si>
  <si>
    <t>El cálculo de los indicadores de gestión aplicables a la atención de PQS.</t>
  </si>
  <si>
    <t>El análisis de tendencias y causales recurrentes identificadas en el periodo evaluado.</t>
  </si>
  <si>
    <t>Nota aclaratoria:</t>
  </si>
  <si>
    <t>El presente anexo no incluye  , las cuales son gestionadas y reportadas por la Oficina de Facturación mediante anexo independiente, conforme a la normatividad vigente.</t>
  </si>
  <si>
    <t>3. MARCO NORMATIVO DE REFERENCIA</t>
  </si>
  <si>
    <t>La gestión de las PQS se desarrolla con fundamento en:</t>
  </si>
  <si>
    <t>Ley 142 de 1994   Régimen de los Servicios Públicos Domiciliarios.</t>
  </si>
  <si>
    <t>Ley 1755 de 2015   Derecho Fundamental de Petición.</t>
  </si>
  <si>
    <t>Decreto 1077 de 2015   Sector Vivienda, Ciudad y Territorio.</t>
  </si>
  <si>
    <t>Normativa y lineamientos de la Superintendencia de Servicios Públicos Domiciliarios   SSPD.</t>
  </si>
  <si>
    <t>Modelo Integrado de Planeación y Gestión   MIPG, Dimensión Servicio al Ciudadano y Control Interno.</t>
  </si>
  <si>
    <t>4. DESCRIPCIÓN GENERAL DE LA GESTIÓN DE PQR</t>
  </si>
  <si>
    <t>Durante la vigencia 2025, la Oficina de Atención al Usuario adelantó la recepción, registro, seguimiento y respuesta de las Peticiones, Quejas y Sugerencias presentadas por los usuarios, garantizando su trámite conforme a los procedimientos internos y a los términos establecidos en la normatividad aplicable.</t>
  </si>
  <si>
    <t>5. REGISTRO CONSOLIDADO DE PETICIONES, QUEJAS Y SUGERENCIAS</t>
  </si>
  <si>
    <t>En este numeral se presenta el registro consolidado de las PQS atendidas, detallado por:  Código y descripción de la Causal, Mes de radicación, total de Solicitudes por causal, y servicio afectado.</t>
  </si>
  <si>
    <t>La información se presenta de manera consolidada y depurada, con totales únicos por vigencia.</t>
  </si>
  <si>
    <t xml:space="preserve">DETALLE DE LA TABLA </t>
  </si>
  <si>
    <t>DATOS MES</t>
  </si>
  <si>
    <t>Servicio Afectado</t>
  </si>
  <si>
    <t>CODIGO DE LA CAUSAL</t>
  </si>
  <si>
    <t>Detalle de la Causal</t>
  </si>
  <si>
    <t>ENE</t>
  </si>
  <si>
    <t>FEB.</t>
  </si>
  <si>
    <t>MAR.</t>
  </si>
  <si>
    <t>ABR.</t>
  </si>
  <si>
    <t>MAY.</t>
  </si>
  <si>
    <t>JUN.</t>
  </si>
  <si>
    <t>JUL.</t>
  </si>
  <si>
    <t>AGO.</t>
  </si>
  <si>
    <t>SEP.</t>
  </si>
  <si>
    <t>OCT.</t>
  </si>
  <si>
    <t>NOV.</t>
  </si>
  <si>
    <t>DIC.</t>
  </si>
  <si>
    <t xml:space="preserve">TOTAL  </t>
  </si>
  <si>
    <t>Acu</t>
  </si>
  <si>
    <t>Alc</t>
  </si>
  <si>
    <t>Ase</t>
  </si>
  <si>
    <t>200 - Peticiones Internas de Gerencia y/o Administrativos</t>
  </si>
  <si>
    <t>200.01</t>
  </si>
  <si>
    <t xml:space="preserve">200.1 - Solicitud Visita Técnica </t>
  </si>
  <si>
    <t>200.02</t>
  </si>
  <si>
    <t>200.2 Solicitud De Información</t>
  </si>
  <si>
    <t xml:space="preserve">Acueducto </t>
  </si>
  <si>
    <t>201 - Peticiones de los Suscriptores y /o Usuarios</t>
  </si>
  <si>
    <t>201.01</t>
  </si>
  <si>
    <t>201.01 - Reposición  Instalación y/o Cambio de Medidor</t>
  </si>
  <si>
    <t>201.02</t>
  </si>
  <si>
    <t xml:space="preserve">201.02 - Traslado del medidor </t>
  </si>
  <si>
    <t>201.03</t>
  </si>
  <si>
    <t>201.03 - Revisión Medidor -Desfrenar</t>
  </si>
  <si>
    <t>201.04</t>
  </si>
  <si>
    <t>201.04 - Solicitud Reparación Fugas Ocasionadas en el  Medidor</t>
  </si>
  <si>
    <t>201.05</t>
  </si>
  <si>
    <t xml:space="preserve">201.05 - Solicitud Reparación   Acometida Acueducto </t>
  </si>
  <si>
    <t>201.06</t>
  </si>
  <si>
    <t xml:space="preserve">201.06 - Solicitud Reparación   Red Principal de  acueducto </t>
  </si>
  <si>
    <t>201.07</t>
  </si>
  <si>
    <t>201.07 - Solicitud Revisión Taponamiento Red Domiciliaria Acueducto</t>
  </si>
  <si>
    <t>201.08</t>
  </si>
  <si>
    <t>201.08 -Solicitud Rev. Redes Internas para Identificar fugas y/o Filtración</t>
  </si>
  <si>
    <t>201.09</t>
  </si>
  <si>
    <t>201.09 - Reporte De  Usuarios Fraudulentos</t>
  </si>
  <si>
    <t>201.10</t>
  </si>
  <si>
    <t>201.10 - Suspensión del Servicio  a  Solicitada / Usuario</t>
  </si>
  <si>
    <t>201.11</t>
  </si>
  <si>
    <t>201.11 - Solicitud Cambio de  llave</t>
  </si>
  <si>
    <t>201.12</t>
  </si>
  <si>
    <t>201.12 - Solicitud Alquiler  / Detector de Fugas</t>
  </si>
  <si>
    <t>201.13</t>
  </si>
  <si>
    <t>201.13 - Solicitud prestación del servicio  Conexión AAA</t>
  </si>
  <si>
    <t>201.14</t>
  </si>
  <si>
    <t>201.14 -  Visita Técnica Por Oficio cla- Derechos de Petición.</t>
  </si>
  <si>
    <t>201.15</t>
  </si>
  <si>
    <t>201.15 -Solicitud De  Revisión Por Presión Inadecuada</t>
  </si>
  <si>
    <t>201.16</t>
  </si>
  <si>
    <t>201.16  -Solicitud De Revisión De Calidad Del Agua</t>
  </si>
  <si>
    <t>Alcantarillado</t>
  </si>
  <si>
    <t>201.17</t>
  </si>
  <si>
    <t>201.17  -Solicitud Reparación Taponamiento  de Alcantarillado (Pozos)</t>
  </si>
  <si>
    <t>201.18</t>
  </si>
  <si>
    <t>201.18  -Solicitud Reparación Taponamiento  de las Rejillas Aguas Lluvias</t>
  </si>
  <si>
    <t>201.19</t>
  </si>
  <si>
    <t>201.19 -Solicitud Reposición Tapa de Alcantarillado</t>
  </si>
  <si>
    <t>201.20</t>
  </si>
  <si>
    <t>201.20 -Solicitud  Limpieza Preventiva De Redes (Mto Programado).</t>
  </si>
  <si>
    <t>201.21</t>
  </si>
  <si>
    <t>201.21 - Solicitud Atención Rebose De Cámara Domiciliaria(Requiere A - Técnico.)</t>
  </si>
  <si>
    <t>Aseo</t>
  </si>
  <si>
    <t>201.22</t>
  </si>
  <si>
    <t>201.22 - Solicitud Revisión  Inconformidad por el  del Barrido de Calles</t>
  </si>
  <si>
    <t>201.23</t>
  </si>
  <si>
    <t>201.23 - Solicitud Revisión  Inconformidad por la Recolección de Residuos Solidos</t>
  </si>
  <si>
    <t>201.24</t>
  </si>
  <si>
    <t>201.24 - Inconformidad Por Daños del Vehículo Compactador.</t>
  </si>
  <si>
    <t>201.25</t>
  </si>
  <si>
    <t>201.25 -  Recolección de residuos NO realizada (fecha/sector)</t>
  </si>
  <si>
    <t>201.26</t>
  </si>
  <si>
    <t>201.26 -  Recolección selectiva (reciclaje) no cumplida.</t>
  </si>
  <si>
    <t>201.27</t>
  </si>
  <si>
    <t>201.27 - Derrame de lixiviados en vía pública.</t>
  </si>
  <si>
    <t>201.28</t>
  </si>
  <si>
    <t>201.28 - Solicitud Requerimiento de Avisos de Prohibición de RS</t>
  </si>
  <si>
    <t>201.29</t>
  </si>
  <si>
    <t>201-29 - Denuncia por disposición inadecuada de residuos por terceros</t>
  </si>
  <si>
    <t>201.30</t>
  </si>
  <si>
    <t>Solicitud de campaña de limpieza/ educación ambiental</t>
  </si>
  <si>
    <t>TOTAL PQR'S</t>
  </si>
  <si>
    <t>6. INDICADORES DE GESTIÓN DE PQS</t>
  </si>
  <si>
    <t>6.1 Oportunidad en la atención de PQS</t>
  </si>
  <si>
    <t>Indicador:</t>
  </si>
  <si>
    <t>Porcentaje de PQS atendidas dentro del término legal.</t>
  </si>
  <si>
    <t>Fórmula:</t>
  </si>
  <si>
    <t>(PQS atendidas dentro del término legal / Total de PQS recibidas) × 100</t>
  </si>
  <si>
    <r>
      <t>Resultado:</t>
    </r>
    <r>
      <rPr>
        <sz val="12"/>
        <color theme="1"/>
        <rFont val="Calibri"/>
        <family val="2"/>
        <scheme val="minor"/>
      </rPr>
      <t xml:space="preserve"> __1.255_ %</t>
    </r>
  </si>
  <si>
    <t>PERIODO DE CONSUMO FACTURADO</t>
  </si>
  <si>
    <t>F-DIC</t>
  </si>
  <si>
    <t>F-01</t>
  </si>
  <si>
    <t>F-02</t>
  </si>
  <si>
    <t>F-03</t>
  </si>
  <si>
    <t>F-04</t>
  </si>
  <si>
    <t>F-05</t>
  </si>
  <si>
    <t>F-06</t>
  </si>
  <si>
    <t>F-07</t>
  </si>
  <si>
    <t>F-08</t>
  </si>
  <si>
    <t>F-09</t>
  </si>
  <si>
    <t>F-10</t>
  </si>
  <si>
    <t>F-11</t>
  </si>
  <si>
    <t>TOTAL</t>
  </si>
  <si>
    <t>MESES</t>
  </si>
  <si>
    <t>FEB</t>
  </si>
  <si>
    <t>MAR</t>
  </si>
  <si>
    <t>ABR</t>
  </si>
  <si>
    <t>MAY</t>
  </si>
  <si>
    <t>JUN</t>
  </si>
  <si>
    <t>JUL</t>
  </si>
  <si>
    <t>AGO</t>
  </si>
  <si>
    <t>SEP</t>
  </si>
  <si>
    <t>OCT</t>
  </si>
  <si>
    <t>NOV</t>
  </si>
  <si>
    <t>DIC</t>
  </si>
  <si>
    <t xml:space="preserve"> (PQS atendidas dentro del término legal)</t>
  </si>
  <si>
    <t xml:space="preserve"> (Total PQS recibidas)</t>
  </si>
  <si>
    <t>OPORTUNIDAD DE ATENCION %</t>
  </si>
  <si>
    <t>El indicador de oportunidad en la atención de las PQS mide el cumplimiento de los términos legales establecidos para la respuesta a las solicitudes presentadas por los usuarios. Su cálculo permite verificar que la atención se realice dentro de los plazos previstos en la Ley 1755 de 2015 y constituye un elemento fundamental para evaluar la eficiencia administrativa y la calidad del servicio de atención al usuario.</t>
  </si>
  <si>
    <t>6.2 Promedio de tiempo de respuesta</t>
  </si>
  <si>
    <t>Tiempo promedio de respuesta a las PQS.</t>
  </si>
  <si>
    <t>Σ días utilizados para la atención / Total de PQS atendidas</t>
  </si>
  <si>
    <r>
      <t>Resultado:</t>
    </r>
    <r>
      <rPr>
        <sz val="12"/>
        <color theme="1"/>
        <rFont val="Calibri"/>
        <family val="2"/>
        <scheme val="minor"/>
      </rPr>
      <t xml:space="preserve"> ___ días</t>
    </r>
  </si>
  <si>
    <t xml:space="preserve"> (suma total de días de atención)</t>
  </si>
  <si>
    <t xml:space="preserve"> (Total PQS atendidas)</t>
  </si>
  <si>
    <t>TIEMPO DE RESPUESTA  (DIAS</t>
  </si>
  <si>
    <t>El promedio de tiempo de respuesta a las PQS refleja el tiempo medio empleado por la Empresa para atender las solicitudes de los usuarios, contado desde la fecha de radicación hasta la emisión de la respuesta correspondiente. Este indicador permite evaluar la eficiencia del proceso de atención, identificar oportunidades de mejora y fortalecer el cumplimiento de los principios de oportunidad y eficacia establecidos en la normatividad vigente.</t>
  </si>
  <si>
    <t>6.3 Distribución de PQS por servicio afectado</t>
  </si>
  <si>
    <t>Acueducto: ___ %  Alcantarillado: ___ %  Aseo: ___ %</t>
  </si>
  <si>
    <t>%  DE DISTRIBUCION</t>
  </si>
  <si>
    <t>Acueducto</t>
  </si>
  <si>
    <t>Total</t>
  </si>
  <si>
    <t>La distribución de las PQS por servicio afectado permite identificar la participación de los servicios de Acueducto, Alcantarillado y Aseo en el total de solicitudes recibidas durante el periodo evaluado. Este indicador facilita el análisis de los servicios que concentran mayor número de requerimientos por parte de los usuarios y constituye un insumo para la priorización de acciones de mejora en la prestación de los servicios públicos domiciliarios.</t>
  </si>
  <si>
    <t>6.4 Causales más recurrentes</t>
  </si>
  <si>
    <t>Se identifican como las principales causales de PQS durante la vigencia:</t>
  </si>
  <si>
    <t>Total de PQS por cada causal.  Ordenar de mayor a menor.</t>
  </si>
  <si>
    <t xml:space="preserve">No.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</si>
  <si>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</si>
  <si>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</si>
  <si>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</si>
  <si>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</si>
  <si>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</si>
  <si>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</si>
  <si>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</si>
  <si>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</si>
  <si>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</si>
  <si>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</si>
  <si>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</si>
  <si>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</si>
  <si>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</si>
  <si>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</si>
  <si>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</si>
  <si>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</si>
  <si>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</si>
  <si>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</si>
  <si>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</si>
  <si>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</si>
  <si>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</si>
  <si>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</si>
  <si>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</si>
  <si>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</si>
  <si>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</si>
  <si>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</si>
  <si>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</si>
  <si>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La causal más relevante de las PQS corresponde a aquella que presenta el mayor número de solicitudes durante el periodo evaluado, lo cual permite identificar los aspectos que generan mayor recurrencia en la atención al usuario. El análisis de esta causal constituye un insumo para la toma de decisiones, la focalización de acciones correctivas y la mejora continua en la prestación de los servicios públicos domiciliarios</t>
  </si>
  <si>
    <t>6.5 Resultado de la atención de las peticiones (Accede / No accede)</t>
  </si>
  <si>
    <t>Resultado de las peticiones atendidas según el acceso o no a lo solicitado por el usuario.</t>
  </si>
  <si>
    <t>(Peticiones que acceden / Total de peticiones atendidas) × 100</t>
  </si>
  <si>
    <t>(Peticiones que no acceden / Total de peticiones atendidas) × 100</t>
  </si>
  <si>
    <t xml:space="preserve"> (Peticiones que acceden)</t>
  </si>
  <si>
    <t xml:space="preserve"> (Peticiones que no acceden)</t>
  </si>
  <si>
    <t>% de Peticiones que Acceden</t>
  </si>
  <si>
    <t>% de Peticiones que no Acceden</t>
  </si>
  <si>
    <t>Aclaración sobre el resultado de la atención de las peticiones (Accede / No accede)</t>
  </si>
  <si>
    <r>
      <t xml:space="preserve">Para efectos del presente informe, se entiende por </t>
    </r>
    <r>
      <rPr>
        <b/>
        <sz val="11"/>
        <color theme="1"/>
        <rFont val="Calibri"/>
        <family val="2"/>
        <scheme val="minor"/>
      </rPr>
      <t>“Accede”</t>
    </r>
    <r>
      <rPr>
        <sz val="11"/>
        <color theme="1"/>
        <rFont val="Calibri"/>
        <family val="2"/>
        <scheme val="minor"/>
      </rPr>
      <t xml:space="preserve"> aquellas peticiones en las cuales la Empresa </t>
    </r>
    <r>
      <rPr>
        <b/>
        <sz val="11"/>
        <color theme="1"/>
        <rFont val="Calibri"/>
        <family val="2"/>
        <scheme val="minor"/>
      </rPr>
      <t>realizó una actuación, intervención o gestión directa</t>
    </r>
    <r>
      <rPr>
        <sz val="11"/>
        <color theme="1"/>
        <rFont val="Calibri"/>
        <family val="2"/>
        <scheme val="minor"/>
      </rPr>
      <t>, dando solución total o parcial a lo solicitado por el usuario, de acuerdo con la evaluación técnica, operativa o administrativa correspondiente.</t>
    </r>
  </si>
  <si>
    <r>
      <t xml:space="preserve">Se entiende por </t>
    </r>
    <r>
      <rPr>
        <b/>
        <sz val="11"/>
        <color theme="1"/>
        <rFont val="Calibri"/>
        <family val="2"/>
        <scheme val="minor"/>
      </rPr>
      <t>“No accede”</t>
    </r>
    <r>
      <rPr>
        <sz val="11"/>
        <color theme="1"/>
        <rFont val="Calibri"/>
        <family val="2"/>
        <scheme val="minor"/>
      </rPr>
      <t xml:space="preserve"> aquellas peticiones en las cuales, una vez efectuado el análisis respectivo, </t>
    </r>
    <r>
      <rPr>
        <b/>
        <sz val="11"/>
        <color theme="1"/>
        <rFont val="Calibri"/>
        <family val="2"/>
        <scheme val="minor"/>
      </rPr>
      <t>no fue procedente realizar intervención o ajuste alguno</t>
    </r>
    <r>
      <rPr>
        <sz val="11"/>
        <color theme="1"/>
        <rFont val="Calibri"/>
        <family val="2"/>
        <scheme val="minor"/>
      </rPr>
      <t>, informándose al usuario las razones técnicas, normativas o administrativas que sustentan dicha decisión, tales como situaciones de carácter interno del inmueble, falta de competencia de la Empresa u otros casos debidamente justificados.</t>
    </r>
  </si>
  <si>
    <t>6.6 Canal de recepción de las peticiones</t>
  </si>
  <si>
    <t>Distribución de las peticiones según el canal de recepción.</t>
  </si>
  <si>
    <t>Canales:</t>
  </si>
  <si>
    <t xml:space="preserve">M E D I O </t>
  </si>
  <si>
    <t>1.   PERSONAL</t>
  </si>
  <si>
    <t>2.   ESCRITO</t>
  </si>
  <si>
    <t>3.   TELEFONICA</t>
  </si>
  <si>
    <t>4.   CORREO</t>
  </si>
  <si>
    <t>5.    PAGINA WEB</t>
  </si>
  <si>
    <t>EL CANAL MAS USUADO</t>
  </si>
  <si>
    <t>Para efectos del presente informe, el canal de recepción de las peticiones corresponde al medio a través del cual el usuario presenta su solicitud ante la Empresa, el cual se clasifica en escrito, verbal o web. Esta clasificación permite identificar los mecanismos de acceso utilizados por los usuarios y analizar el comportamiento de la atención al ciudadano durante el periodo evaluado.</t>
  </si>
  <si>
    <t>6.7 Porcentaje de peticiones  por servicio</t>
  </si>
  <si>
    <t>(el número ajústelo según cómo le quede la secuencia; puede ser 6.8 si ya tiene 6.7)</t>
  </si>
  <si>
    <t>Porcentaje de peticiones y   asociadas a cada servicio, respecto del total de atenciones realizadas por dicho servicio y del total general.</t>
  </si>
  <si>
    <t>Fórmula por servicio:</t>
  </si>
  <si>
    <t>Acueducto:</t>
  </si>
  <si>
    <t>(Peticiones  Acueducto / Total de atenciones de Acueducto) × 100</t>
  </si>
  <si>
    <t>Alcantarillado:</t>
  </si>
  <si>
    <t>(Peticiones de Alcantarillado / Total de atenciones de Alcantarillado) × 100</t>
  </si>
  <si>
    <t>Aseo:</t>
  </si>
  <si>
    <t>(Peticiones de Aseo / Total de atenciones de Aseo) × 100</t>
  </si>
  <si>
    <t>Fórmula general:</t>
  </si>
  <si>
    <t>(Total de peticiones y   / Total de atenciones de los servicios) × 100</t>
  </si>
  <si>
    <t>Este indicador permite identificar el nivel de inconformidad de los usuarios por cada servicio, a partir de la relación entre las peticiones y   recibidas y el total de atenciones realizadas en los servicios de Acueducto, Alcantarillado y Aseo durante el periodo evaluado. Su análisis constituye un insumo para la toma de decisiones, la priorización de acciones de mejora y el fortalecimiento de la atención al usuario, conforme a los lineamientos del Modelo Integrado de Planeación y Gestión – MIPG.</t>
  </si>
  <si>
    <t>Total de Peticiones Registradas</t>
  </si>
  <si>
    <t>USUARIOS DEL PERIODO</t>
  </si>
  <si>
    <t>SUSCRIPTORES</t>
  </si>
  <si>
    <t>SUSUARIOS DE ACUDUCTO</t>
  </si>
  <si>
    <t>USUARIOS DE ALCANTARILLADO</t>
  </si>
  <si>
    <t>USUARIOS DE ASEO</t>
  </si>
  <si>
    <t>% DE RECLAMACION</t>
  </si>
  <si>
    <t>% DE RECLAMACION ACUEDUCTO</t>
  </si>
  <si>
    <t xml:space="preserve">% DE RECLAMACION ALCANTARILLADO </t>
  </si>
  <si>
    <t>% DE RECLAMACION ASEO</t>
  </si>
  <si>
    <t>7. ANÁLISIS DE RESULTADOS</t>
  </si>
  <si>
    <t>Del análisis de la información consolidada se evidencia que:  La reposicion de las redes principales de acueducto ha sido beneficioso para la empresa.</t>
  </si>
  <si>
    <t>El mayor número de PQS se concentra en el servicio de : Acueducto</t>
  </si>
  <si>
    <t>Las causales con mayor recurrencia se relacionan principalmente con:  El cambio o reposicion  de medidores ya que estos llegan a su vida util.</t>
  </si>
  <si>
    <t>El comportamiento mensual de las solicitudes permite identificar periodos de mayor demanda, lo cual sirve como insumo para la planeación operativa y la mejora continua del servicio.</t>
  </si>
  <si>
    <t>Para el cálculo de los indicadores del presente anexo se tomó como universo el total de Peticiones, Quejas y Sugerencias (PQS) radicadas y atendidas por la Oficina de Atención al Usuario durante la vigencia 2025, excluyendo   y otros trámites gestionados por dependencias distintas, de conformidad con la normatividad vigente.</t>
  </si>
  <si>
    <t>8. CONCLUSIONES</t>
  </si>
  <si>
    <t>La Oficina de Atención al Usuario realiza el seguimiento y atención de las PQS conforme a los términos y procedimientos establecidos.</t>
  </si>
  <si>
    <t>La información generada permite identificar oportunidades de mejora en la prestación de los servicios públicos domiciliarios.</t>
  </si>
  <si>
    <t>Los resultados del presente anexo constituyen un insumo técnico para la toma de decisiones y el fortalecimiento del servicio al ciudadano.</t>
  </si>
  <si>
    <t>9. REMISIÓN DEL ANEXO 01.   PETICIONES ATENDIDAS</t>
  </si>
  <si>
    <t>La información contenida en el presente Anexo 01   Peticiones Atendidas, correspondiente a la gestión de Peticiones, Quejas y Sugerencias (PQS) adelantada por la Oficina de Atención al Usuario durante la vigencia 2025, se remite a la Oficina de Calidad, con el fin de servir como insumo técnico para la tabulación, validación, unificación y consolidación de la información institucional de PQS, de conformidad con el Modelo Integrado de Planeación y Gestión   MIPG.</t>
  </si>
  <si>
    <t>En consecuencia, la Oficina de Calidad es la dependencia responsable de integrar la información proveniente de los diferentes anexos, consolidar los indicadores institucionales y elaborar el informe definitivo de PQS de la Entidad, para los fines de seguimiento, control interno y atención a los organismos de control.</t>
  </si>
  <si>
    <t>10. RESPONSABLE DEL ANEXO</t>
  </si>
  <si>
    <t>La Oficina de Atención al Usuario  PQS es la dependencia responsable de la recepción, registro, recopilación, organización, tabulación, direccionamiento, seguimiento y archivo de las Peticiones, Quejas y Sugerencias (PQS) presentadas por los usuarios de la Empresa, de conformidad con la normatividad vigente y los procedimientos internos establecidos.</t>
  </si>
  <si>
    <t>Se entrega el presente Anexo 01   Informe de Gestión de Peticiones, Quejas y Sugerencias (PQS) a la Oficina de Calidad, para los fines de tabulación, validación, unificación y consolidación de la información institucional de PQS, de conformidad con los procedimientos internos y el Modelo Integrado de Planeación y Gestión   MIPG.</t>
  </si>
  <si>
    <t>Dado en la Oficina de Atención al Usuario   PQS, en el Municipio de La Plata, Huila, a los 30 días del mes de diciembre de 2025.</t>
  </si>
  <si>
    <t>DIOSELINA VINASCO  DIAZ</t>
  </si>
  <si>
    <t xml:space="preserve">Auxiliar </t>
  </si>
  <si>
    <t>Dependencia:</t>
  </si>
  <si>
    <t>Oficina de Atención al Usuario</t>
  </si>
  <si>
    <t>VALIDACIÓN DEL ESQUEMA  DE LAS PQS  ACOMULADO</t>
  </si>
  <si>
    <t>Dependencia</t>
  </si>
  <si>
    <t>Contenido</t>
  </si>
  <si>
    <t>Anexo</t>
  </si>
  <si>
    <t>Responsable del informe final</t>
  </si>
  <si>
    <t>Oficina PQS</t>
  </si>
  <si>
    <t>Peticiones, Quejas y Sugerencias (atención al usuario) + indicadores</t>
  </si>
  <si>
    <t>Anexo 01</t>
  </si>
  <si>
    <t>DIOCELINA V.</t>
  </si>
  <si>
    <t>Oficina de Facturación</t>
  </si>
  <si>
    <t xml:space="preserve">  (facturación, consumo, tarifas) + indicadores</t>
  </si>
  <si>
    <t>Anexo 02</t>
  </si>
  <si>
    <t>NANCY Y.</t>
  </si>
  <si>
    <t>Secretaría</t>
  </si>
  <si>
    <t>Derechos de petición generales / administrativos</t>
  </si>
  <si>
    <t>Anexo 03</t>
  </si>
  <si>
    <t>MONICA N.</t>
  </si>
  <si>
    <t>Oficina de Calidad</t>
  </si>
  <si>
    <t>Integra anexos 01, 02 y 03</t>
  </si>
  <si>
    <t>Informe consolidado</t>
  </si>
  <si>
    <t>Calidad</t>
  </si>
  <si>
    <t>Clave para auditoría:</t>
  </si>
  <si>
    <r>
      <t xml:space="preserve">Cada dependencia </t>
    </r>
    <r>
      <rPr>
        <b/>
        <sz val="11"/>
        <color theme="1"/>
        <rFont val="Calibri"/>
        <family val="2"/>
        <scheme val="minor"/>
      </rPr>
      <t>responde por su gestión</t>
    </r>
    <r>
      <rPr>
        <sz val="11"/>
        <color theme="1"/>
        <rFont val="Calibri"/>
        <family val="2"/>
        <scheme val="minor"/>
      </rPr>
      <t>, Calidad</t>
    </r>
    <r>
      <rPr>
        <sz val="11"/>
        <color theme="1"/>
        <rFont val="Calibri"/>
        <family val="2"/>
        <scheme val="minor"/>
      </rPr>
      <t xml:space="preserve">, solo </t>
    </r>
    <r>
      <rPr>
        <b/>
        <sz val="11"/>
        <color theme="1"/>
        <rFont val="Calibri"/>
        <family val="2"/>
        <scheme val="minor"/>
      </rPr>
      <t>consolida y analiza</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</si>
</sst>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_);_(* \(#,##0\);_(* &quot;-&quot;??_);_(@_)"/>
    <numFmt numFmtId="166" formatCode="_-* #,##0_-;\-* #,##0_-;_-* &quot;-&quot;??_-;_-@_-"/>
    <numFmt numFmtId="167" formatCode="_(* #.##0.00_);_(* \(#.##0.00\);_(* &quot;-&quot;??_);_(@_)"/>
    <numFmt numFmtId="168" formatCode="_(* #,##0.00_);_(* \(#,##0.00\);_(* &quot;-&quot;_);_(@_)"/>
  </numFmts>
  <fonts count="1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name val="Calibri"/>
      <family val="2"/>
      <scheme val="minor"/>
    </font>
    <font>
      <b/>
      <sz val="18"/>
      <name val="Calibri"/>
      <family val="2"/>
      <scheme val="minor"/>
    </font>
    <font>
      <b/>
      <sz val="14"/>
      <name val="Calibri"/>
      <family val="2"/>
      <scheme val="minor"/>
    </font>
    <font>
      <b/>
      <sz val="16"/>
      <name val="Calibri"/>
      <family val="2"/>
      <scheme val="minor"/>
    </font>
    <font>
      <i/>
      <sz val="11"/>
      <color theme="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sz val="10"/>
      <name val="Calibri"/>
      <family val="2"/>
      <scheme val="minor"/>
    </font>
    <font>
      <b/>
      <sz val="13.5"/>
      <color theme="1"/>
      <name val="Calibri"/>
      <family val="2"/>
      <scheme val="minor"/>
    </font>
    <font>
      <b/>
      <sz val="8"/>
      <color rgb="FFFF0000"/>
      <name val="Calibri"/>
      <family val="2"/>
      <scheme val="minor"/>
    </font>
    <font>
      <b/>
      <sz val="8"/>
      <name val="Calibri"/>
      <family val="2"/>
      <scheme val="minor"/>
    </font>
    <font>
      <sz val="10"/>
      <name val="Arial"/>
      <family val="2"/>
    </font>
    <font>
      <b/>
      <sz val="18"/>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7" fillId="0" borderId="0"/>
    <xf numFmtId="164" fontId="1" fillId="0" borderId="0" applyFont="0" applyFill="0" applyBorder="0" applyAlignment="0" applyProtection="0"/>
  </cellStyleXfs>
  <cellXfs count="159">
    <xf numFmtId="0" fontId="0" fillId="0" borderId="0" xfId="0"/>
    <xf numFmtId="0" fontId="4" fillId="0" borderId="0" xfId="0" applyFont="1"/>
    <xf numFmtId="49" fontId="4" fillId="0" borderId="0" xfId="0" applyNumberFormat="1" applyFont="1" applyAlignment="1">
      <alignment horizontal="left" indent="2"/>
    </xf>
    <xf numFmtId="165" fontId="4" fillId="0" borderId="0" xfId="1" applyNumberFormat="1" applyFont="1" applyAlignment="1">
      <alignment horizontal="center"/>
    </xf>
    <xf numFmtId="165" fontId="4" fillId="0" borderId="0" xfId="1" applyNumberFormat="1" applyFont="1" applyFill="1" applyAlignment="1">
      <alignment horizontal="center"/>
    </xf>
    <xf numFmtId="0" fontId="4" fillId="0" borderId="0" xfId="0" applyFont="1" applyAlignment="1">
      <alignment horizontal="center"/>
    </xf>
    <xf numFmtId="166" fontId="4" fillId="0" borderId="0" xfId="1" applyNumberFormat="1" applyFont="1" applyAlignment="1">
      <alignment horizontal="center"/>
    </xf>
    <xf numFmtId="0" fontId="4" fillId="0" borderId="2" xfId="0" applyFont="1" applyBorder="1"/>
    <xf numFmtId="49" fontId="4" fillId="0" borderId="3" xfId="0" applyNumberFormat="1" applyFont="1" applyBorder="1" applyAlignment="1">
      <alignment horizontal="left" indent="2"/>
    </xf>
    <xf numFmtId="0" fontId="4" fillId="0" borderId="3" xfId="0" applyFont="1" applyBorder="1"/>
    <xf numFmtId="165" fontId="4" fillId="0" borderId="3" xfId="1" applyNumberFormat="1" applyFont="1" applyBorder="1" applyAlignment="1">
      <alignment horizontal="center"/>
    </xf>
    <xf numFmtId="165" fontId="4" fillId="0" borderId="3" xfId="1" applyNumberFormat="1" applyFont="1" applyFill="1" applyBorder="1" applyAlignment="1">
      <alignment horizontal="center"/>
    </xf>
    <xf numFmtId="0" fontId="4" fillId="0" borderId="3" xfId="0" applyFont="1" applyBorder="1" applyAlignment="1">
      <alignment horizontal="center"/>
    </xf>
    <xf numFmtId="166" fontId="4" fillId="0" borderId="3" xfId="1" applyNumberFormat="1" applyFont="1" applyBorder="1" applyAlignment="1">
      <alignment horizontal="center"/>
    </xf>
    <xf numFmtId="0" fontId="4" fillId="0" borderId="4" xfId="0" applyFont="1" applyBorder="1" applyAlignment="1">
      <alignment horizontal="center"/>
    </xf>
    <xf numFmtId="0" fontId="4" fillId="0" borderId="5" xfId="0" applyFont="1" applyBorder="1"/>
    <xf numFmtId="165" fontId="4" fillId="0" borderId="0" xfId="1" applyNumberFormat="1" applyFont="1" applyBorder="1" applyAlignment="1">
      <alignment horizontal="center"/>
    </xf>
    <xf numFmtId="165" fontId="4" fillId="0" borderId="0" xfId="1" applyNumberFormat="1" applyFont="1" applyFill="1" applyBorder="1" applyAlignment="1">
      <alignment horizontal="center"/>
    </xf>
    <xf numFmtId="166" fontId="4" fillId="0" borderId="0" xfId="1" applyNumberFormat="1" applyFont="1" applyBorder="1" applyAlignment="1">
      <alignment horizontal="center"/>
    </xf>
    <xf numFmtId="0" fontId="4" fillId="0" borderId="6" xfId="0" applyFont="1" applyBorder="1" applyAlignment="1">
      <alignment horizontal="center"/>
    </xf>
    <xf numFmtId="0" fontId="3" fillId="0" borderId="0" xfId="0" applyFont="1" applyAlignment="1">
      <alignment vertical="center"/>
    </xf>
    <xf numFmtId="0" fontId="0" fillId="0" borderId="0" xfId="0" applyAlignment="1">
      <alignment horizontal="left" vertical="center" indent="1"/>
    </xf>
    <xf numFmtId="0" fontId="3" fillId="0" borderId="0" xfId="0" applyFont="1" applyAlignment="1">
      <alignment horizontal="left" vertical="center" indent="1"/>
    </xf>
    <xf numFmtId="0" fontId="8" fillId="0" borderId="0" xfId="0" applyFont="1"/>
    <xf numFmtId="0" fontId="9" fillId="0" borderId="0" xfId="0" applyFont="1"/>
    <xf numFmtId="0" fontId="0" fillId="0" borderId="5" xfId="0" applyBorder="1"/>
    <xf numFmtId="0" fontId="9" fillId="0" borderId="0" xfId="0" applyFont="1" applyAlignment="1">
      <alignment horizontal="center" vertical="center"/>
    </xf>
    <xf numFmtId="0" fontId="4" fillId="0" borderId="0" xfId="0" applyFont="1" applyAlignment="1">
      <alignment horizontal="center" vertical="center" wrapText="1"/>
    </xf>
    <xf numFmtId="0" fontId="9" fillId="2" borderId="1" xfId="0" applyFont="1" applyFill="1" applyBorder="1" applyAlignment="1">
      <alignment horizontal="center" vertical="center" wrapText="1"/>
    </xf>
    <xf numFmtId="166" fontId="9" fillId="2" borderId="1" xfId="1" applyNumberFormat="1" applyFont="1" applyFill="1" applyBorder="1" applyAlignment="1">
      <alignment horizontal="center" vertical="center" wrapText="1"/>
    </xf>
    <xf numFmtId="0" fontId="4" fillId="0" borderId="0" xfId="0" applyFont="1" applyAlignment="1">
      <alignment horizontal="center" vertical="center"/>
    </xf>
    <xf numFmtId="49" fontId="9" fillId="3" borderId="1" xfId="0" applyNumberFormat="1" applyFont="1" applyFill="1" applyBorder="1" applyAlignment="1">
      <alignment horizontal="right" vertical="center" indent="2"/>
    </xf>
    <xf numFmtId="0" fontId="9" fillId="3" borderId="1" xfId="0" applyFont="1" applyFill="1" applyBorder="1" applyAlignment="1">
      <alignment vertical="center"/>
    </xf>
    <xf numFmtId="165" fontId="9" fillId="0" borderId="1" xfId="1" applyNumberFormat="1" applyFont="1" applyFill="1" applyBorder="1" applyAlignment="1">
      <alignment horizontal="center" vertical="center"/>
    </xf>
    <xf numFmtId="165" fontId="9" fillId="4" borderId="1" xfId="1" applyNumberFormat="1" applyFont="1" applyFill="1" applyBorder="1" applyAlignment="1">
      <alignment horizontal="center" vertical="center"/>
    </xf>
    <xf numFmtId="165" fontId="9" fillId="5" borderId="1" xfId="1" applyNumberFormat="1" applyFont="1" applyFill="1" applyBorder="1" applyAlignment="1">
      <alignment horizontal="center" vertical="center"/>
    </xf>
    <xf numFmtId="165" fontId="9" fillId="0" borderId="0" xfId="0" applyNumberFormat="1" applyFont="1" applyAlignment="1">
      <alignment horizontal="center" vertical="center"/>
    </xf>
    <xf numFmtId="49" fontId="4" fillId="3" borderId="1" xfId="0" applyNumberFormat="1" applyFont="1" applyFill="1" applyBorder="1" applyAlignment="1">
      <alignment horizontal="right" vertical="center" indent="2"/>
    </xf>
    <xf numFmtId="0" fontId="4" fillId="0" borderId="1" xfId="0" applyFont="1" applyBorder="1" applyAlignment="1">
      <alignment vertical="center"/>
    </xf>
    <xf numFmtId="0" fontId="9" fillId="0" borderId="1" xfId="0" applyFont="1" applyBorder="1" applyAlignment="1">
      <alignment vertical="center"/>
    </xf>
    <xf numFmtId="0" fontId="9" fillId="3" borderId="1" xfId="0" applyFont="1" applyFill="1" applyBorder="1" applyAlignment="1">
      <alignment horizontal="right" vertical="center" indent="2"/>
    </xf>
    <xf numFmtId="0" fontId="4" fillId="6" borderId="1" xfId="0" applyFont="1" applyFill="1" applyBorder="1" applyAlignment="1">
      <alignment vertical="center"/>
    </xf>
    <xf numFmtId="0" fontId="4" fillId="0" borderId="10" xfId="0" applyFont="1" applyBorder="1" applyAlignment="1">
      <alignment vertical="center" wrapText="1"/>
    </xf>
    <xf numFmtId="165" fontId="9" fillId="7" borderId="1" xfId="1" applyNumberFormat="1" applyFont="1" applyFill="1" applyBorder="1" applyAlignment="1">
      <alignment horizontal="center" vertical="center"/>
    </xf>
    <xf numFmtId="165" fontId="9" fillId="8" borderId="1" xfId="1" applyNumberFormat="1" applyFont="1" applyFill="1" applyBorder="1" applyAlignment="1">
      <alignment horizontal="center" vertical="center"/>
    </xf>
    <xf numFmtId="0" fontId="2" fillId="4" borderId="7" xfId="0" applyFont="1" applyFill="1" applyBorder="1"/>
    <xf numFmtId="0" fontId="2" fillId="4" borderId="8" xfId="0" applyFont="1" applyFill="1" applyBorder="1" applyAlignment="1">
      <alignment horizontal="right"/>
    </xf>
    <xf numFmtId="165" fontId="9" fillId="4" borderId="1" xfId="1" applyNumberFormat="1" applyFont="1" applyFill="1" applyBorder="1" applyAlignment="1">
      <alignment horizontal="center"/>
    </xf>
    <xf numFmtId="0" fontId="4" fillId="0" borderId="2" xfId="0" applyFont="1" applyBorder="1" applyAlignment="1">
      <alignment horizontal="right"/>
    </xf>
    <xf numFmtId="49" fontId="4" fillId="0" borderId="3" xfId="0" applyNumberFormat="1" applyFont="1" applyBorder="1" applyAlignment="1">
      <alignment horizontal="right"/>
    </xf>
    <xf numFmtId="165" fontId="0" fillId="0" borderId="3" xfId="0" applyNumberFormat="1" applyBorder="1"/>
    <xf numFmtId="165" fontId="0" fillId="0" borderId="4" xfId="0" applyNumberFormat="1" applyBorder="1"/>
    <xf numFmtId="0" fontId="4" fillId="0" borderId="5" xfId="0" applyFont="1" applyBorder="1" applyAlignment="1">
      <alignment horizontal="right"/>
    </xf>
    <xf numFmtId="49" fontId="4" fillId="0" borderId="0" xfId="0" applyNumberFormat="1" applyFont="1" applyAlignment="1">
      <alignment horizontal="right"/>
    </xf>
    <xf numFmtId="165" fontId="0" fillId="0" borderId="0" xfId="0" applyNumberFormat="1"/>
    <xf numFmtId="165" fontId="0" fillId="0" borderId="6" xfId="0" applyNumberFormat="1" applyBorder="1"/>
    <xf numFmtId="0" fontId="10" fillId="0" borderId="0" xfId="0" applyFont="1" applyAlignment="1">
      <alignment vertical="center"/>
    </xf>
    <xf numFmtId="0" fontId="11" fillId="0" borderId="0" xfId="0" applyFont="1"/>
    <xf numFmtId="0" fontId="10" fillId="0" borderId="0" xfId="0" applyFont="1"/>
    <xf numFmtId="49" fontId="4" fillId="0" borderId="0" xfId="0" applyNumberFormat="1" applyFont="1" applyAlignment="1">
      <alignment horizontal="right" indent="2"/>
    </xf>
    <xf numFmtId="0" fontId="9" fillId="9" borderId="7" xfId="0" applyFont="1" applyFill="1" applyBorder="1" applyAlignment="1">
      <alignment horizontal="center" vertical="center"/>
    </xf>
    <xf numFmtId="165" fontId="12" fillId="9" borderId="1" xfId="3" applyNumberFormat="1" applyFont="1" applyFill="1" applyBorder="1" applyAlignment="1">
      <alignment horizontal="center" vertical="center" wrapText="1"/>
    </xf>
    <xf numFmtId="0" fontId="9" fillId="9" borderId="7" xfId="0" applyFont="1" applyFill="1" applyBorder="1" applyAlignment="1">
      <alignment horizontal="right" vertical="center"/>
    </xf>
    <xf numFmtId="0" fontId="9" fillId="9" borderId="1" xfId="0" applyFont="1" applyFill="1" applyBorder="1" applyAlignment="1">
      <alignment horizontal="center" vertical="center"/>
    </xf>
    <xf numFmtId="0" fontId="9" fillId="2" borderId="7" xfId="0" applyFont="1" applyFill="1" applyBorder="1" applyAlignment="1">
      <alignment horizontal="right" vertical="center"/>
    </xf>
    <xf numFmtId="165" fontId="13" fillId="10" borderId="1" xfId="4" applyNumberFormat="1" applyFont="1" applyFill="1" applyBorder="1" applyAlignment="1">
      <alignment horizontal="center" vertical="center"/>
    </xf>
    <xf numFmtId="165" fontId="13" fillId="2" borderId="1" xfId="1" applyNumberFormat="1" applyFont="1" applyFill="1" applyBorder="1" applyAlignment="1">
      <alignment horizontal="center"/>
    </xf>
    <xf numFmtId="0" fontId="9" fillId="2" borderId="1" xfId="0" applyFont="1" applyFill="1" applyBorder="1" applyAlignment="1">
      <alignment horizontal="right" vertical="center"/>
    </xf>
    <xf numFmtId="0" fontId="9" fillId="2" borderId="1" xfId="0" applyFont="1" applyFill="1" applyBorder="1" applyAlignment="1">
      <alignment horizontal="center" vertical="center"/>
    </xf>
    <xf numFmtId="9" fontId="13" fillId="10" borderId="1" xfId="2" applyFont="1" applyFill="1" applyBorder="1" applyAlignment="1">
      <alignment horizontal="center" vertical="center"/>
    </xf>
    <xf numFmtId="0" fontId="11" fillId="0" borderId="0" xfId="0" applyFont="1" applyAlignment="1">
      <alignment horizontal="left" vertical="center" indent="1"/>
    </xf>
    <xf numFmtId="0" fontId="4" fillId="0" borderId="1" xfId="0" applyFont="1" applyBorder="1" applyAlignment="1">
      <alignment horizontal="right" indent="2"/>
    </xf>
    <xf numFmtId="0" fontId="9" fillId="5" borderId="12" xfId="5" applyNumberFormat="1" applyFont="1" applyFill="1" applyBorder="1" applyAlignment="1">
      <alignment horizontal="center" vertical="center"/>
    </xf>
    <xf numFmtId="0" fontId="9" fillId="11" borderId="13" xfId="5" applyNumberFormat="1" applyFont="1" applyFill="1" applyBorder="1" applyAlignment="1">
      <alignment horizontal="center" vertical="center"/>
    </xf>
    <xf numFmtId="3" fontId="9" fillId="8" borderId="14" xfId="5" applyNumberFormat="1" applyFont="1" applyFill="1" applyBorder="1" applyAlignment="1">
      <alignment horizontal="center" vertical="center"/>
    </xf>
    <xf numFmtId="0" fontId="9" fillId="2" borderId="1" xfId="0" applyFont="1" applyFill="1" applyBorder="1" applyAlignment="1">
      <alignment horizontal="right" indent="2"/>
    </xf>
    <xf numFmtId="165" fontId="9" fillId="2" borderId="1" xfId="1" applyNumberFormat="1" applyFont="1" applyFill="1" applyBorder="1" applyAlignment="1">
      <alignment horizontal="center"/>
    </xf>
    <xf numFmtId="49" fontId="4" fillId="3" borderId="8" xfId="0" applyNumberFormat="1" applyFont="1" applyFill="1" applyBorder="1" applyAlignment="1">
      <alignment horizontal="right" vertical="center"/>
    </xf>
    <xf numFmtId="0" fontId="4" fillId="9" borderId="1" xfId="0" applyFont="1" applyFill="1" applyBorder="1" applyAlignment="1">
      <alignment vertical="center"/>
    </xf>
    <xf numFmtId="0" fontId="14" fillId="0" borderId="0" xfId="0" applyFont="1" applyAlignment="1">
      <alignment vertical="center"/>
    </xf>
    <xf numFmtId="0" fontId="13" fillId="9" borderId="7" xfId="0" applyFont="1" applyFill="1" applyBorder="1" applyAlignment="1">
      <alignment horizontal="center" vertical="center"/>
    </xf>
    <xf numFmtId="165" fontId="15" fillId="9" borderId="1" xfId="3" applyNumberFormat="1" applyFont="1" applyFill="1" applyBorder="1" applyAlignment="1">
      <alignment horizontal="center" vertical="center" wrapText="1"/>
    </xf>
    <xf numFmtId="0" fontId="16" fillId="9" borderId="7" xfId="0" applyFont="1" applyFill="1" applyBorder="1" applyAlignment="1">
      <alignment horizontal="center" vertical="center"/>
    </xf>
    <xf numFmtId="0" fontId="13" fillId="9" borderId="1" xfId="0" applyFont="1" applyFill="1" applyBorder="1" applyAlignment="1">
      <alignment horizontal="center" vertical="center"/>
    </xf>
    <xf numFmtId="165" fontId="13" fillId="0" borderId="15" xfId="6" applyNumberFormat="1" applyFont="1" applyBorder="1" applyAlignment="1">
      <alignment horizontal="left" indent="1"/>
    </xf>
    <xf numFmtId="164" fontId="13" fillId="0" borderId="15" xfId="7" applyFont="1" applyBorder="1"/>
    <xf numFmtId="165" fontId="13" fillId="0" borderId="16" xfId="6" applyNumberFormat="1" applyFont="1" applyBorder="1" applyAlignment="1">
      <alignment horizontal="left" indent="1"/>
    </xf>
    <xf numFmtId="165" fontId="13" fillId="0" borderId="17" xfId="6" applyNumberFormat="1" applyFont="1" applyBorder="1" applyAlignment="1">
      <alignment horizontal="left" indent="1"/>
    </xf>
    <xf numFmtId="168" fontId="13" fillId="0" borderId="17" xfId="7" applyNumberFormat="1" applyFont="1" applyBorder="1"/>
    <xf numFmtId="0" fontId="13" fillId="12" borderId="1" xfId="0" applyFont="1" applyFill="1" applyBorder="1" applyAlignment="1">
      <alignment horizontal="center" vertical="center"/>
    </xf>
    <xf numFmtId="9" fontId="13" fillId="12" borderId="1" xfId="2" applyFont="1" applyFill="1" applyBorder="1" applyAlignment="1">
      <alignment horizontal="center" vertical="center"/>
    </xf>
    <xf numFmtId="0" fontId="3" fillId="0" borderId="0" xfId="0" applyFont="1"/>
    <xf numFmtId="0" fontId="16" fillId="2" borderId="7" xfId="0" applyFont="1" applyFill="1" applyBorder="1" applyAlignment="1">
      <alignment horizontal="right" vertical="center"/>
    </xf>
    <xf numFmtId="165" fontId="16" fillId="10" borderId="1" xfId="4" applyNumberFormat="1" applyFont="1" applyFill="1" applyBorder="1" applyAlignment="1">
      <alignment horizontal="center" vertical="center"/>
    </xf>
    <xf numFmtId="165" fontId="16" fillId="10" borderId="1" xfId="5" applyNumberFormat="1" applyFont="1" applyFill="1" applyBorder="1" applyAlignment="1">
      <alignment horizontal="left"/>
    </xf>
    <xf numFmtId="0" fontId="17" fillId="0" borderId="0" xfId="0" applyFont="1"/>
    <xf numFmtId="0" fontId="16" fillId="2" borderId="1" xfId="0" applyFont="1" applyFill="1" applyBorder="1" applyAlignment="1">
      <alignment horizontal="right" vertical="center"/>
    </xf>
    <xf numFmtId="9" fontId="16" fillId="10" borderId="1" xfId="2" applyFont="1" applyFill="1" applyBorder="1" applyAlignment="1">
      <alignment horizontal="center" vertical="center"/>
    </xf>
    <xf numFmtId="0" fontId="0" fillId="0" borderId="0" xfId="0" applyAlignment="1">
      <alignment horizontal="justify" vertical="center" wrapText="1"/>
    </xf>
    <xf numFmtId="0" fontId="4" fillId="0" borderId="18" xfId="0" applyFont="1" applyBorder="1"/>
    <xf numFmtId="0" fontId="0" fillId="0" borderId="19" xfId="0" applyBorder="1"/>
    <xf numFmtId="0" fontId="4" fillId="0" borderId="19" xfId="0" applyFont="1" applyBorder="1"/>
    <xf numFmtId="165" fontId="4" fillId="0" borderId="19" xfId="1" applyNumberFormat="1" applyFont="1" applyBorder="1" applyAlignment="1">
      <alignment horizontal="center"/>
    </xf>
    <xf numFmtId="165" fontId="4" fillId="0" borderId="19" xfId="1" applyNumberFormat="1" applyFont="1" applyFill="1" applyBorder="1" applyAlignment="1">
      <alignment horizontal="center"/>
    </xf>
    <xf numFmtId="0" fontId="4" fillId="0" borderId="19" xfId="0" applyFont="1" applyBorder="1" applyAlignment="1">
      <alignment horizontal="center"/>
    </xf>
    <xf numFmtId="166" fontId="4" fillId="0" borderId="19" xfId="1" applyNumberFormat="1" applyFont="1" applyBorder="1" applyAlignment="1">
      <alignment horizontal="center"/>
    </xf>
    <xf numFmtId="0" fontId="4" fillId="0" borderId="20" xfId="0" applyFont="1" applyBorder="1" applyAlignment="1">
      <alignment horizontal="center"/>
    </xf>
    <xf numFmtId="0" fontId="3" fillId="0" borderId="3" xfId="0" applyFont="1" applyBorder="1"/>
    <xf numFmtId="0" fontId="18" fillId="9" borderId="7" xfId="0" applyFont="1" applyFill="1" applyBorder="1" applyAlignment="1">
      <alignment vertical="center"/>
    </xf>
    <xf numFmtId="0" fontId="0" fillId="9" borderId="9" xfId="0" applyFill="1" applyBorder="1"/>
    <xf numFmtId="165" fontId="4" fillId="9" borderId="9" xfId="1" applyNumberFormat="1" applyFont="1" applyFill="1" applyBorder="1" applyAlignment="1">
      <alignment horizontal="center"/>
    </xf>
    <xf numFmtId="165" fontId="4" fillId="9" borderId="8" xfId="1" applyNumberFormat="1" applyFont="1" applyFill="1" applyBorder="1" applyAlignment="1">
      <alignment horizontal="center"/>
    </xf>
    <xf numFmtId="0" fontId="0" fillId="0" borderId="11" xfId="0" applyBorder="1" applyAlignment="1">
      <alignment vertical="center"/>
    </xf>
    <xf numFmtId="49" fontId="4" fillId="0" borderId="19" xfId="0" applyNumberFormat="1" applyFont="1" applyBorder="1" applyAlignment="1">
      <alignment horizontal="right" indent="2"/>
    </xf>
    <xf numFmtId="0" fontId="0" fillId="0" borderId="18" xfId="0" applyBorder="1" applyAlignment="1">
      <alignment vertical="center"/>
    </xf>
    <xf numFmtId="165" fontId="4" fillId="0" borderId="20" xfId="1" applyNumberFormat="1" applyFont="1" applyBorder="1" applyAlignment="1">
      <alignment horizontal="center"/>
    </xf>
    <xf numFmtId="49" fontId="4" fillId="0" borderId="20" xfId="0" applyNumberFormat="1" applyFont="1" applyBorder="1" applyAlignment="1">
      <alignment horizontal="right" indent="2"/>
    </xf>
    <xf numFmtId="0" fontId="0" fillId="0" borderId="7" xfId="0" applyBorder="1" applyAlignment="1">
      <alignment vertical="center"/>
    </xf>
    <xf numFmtId="165" fontId="4" fillId="0" borderId="9" xfId="1" applyNumberFormat="1" applyFont="1" applyBorder="1" applyAlignment="1">
      <alignment horizontal="center"/>
    </xf>
    <xf numFmtId="165" fontId="4" fillId="0" borderId="8" xfId="1" applyNumberFormat="1" applyFont="1" applyBorder="1" applyAlignment="1">
      <alignment horizontal="center"/>
    </xf>
    <xf numFmtId="165" fontId="4" fillId="0" borderId="6" xfId="1" applyNumberFormat="1" applyFont="1" applyBorder="1" applyAlignment="1">
      <alignment horizontal="center"/>
    </xf>
    <xf numFmtId="0" fontId="3" fillId="0" borderId="5" xfId="0" applyFont="1" applyBorder="1"/>
    <xf numFmtId="0" fontId="0" fillId="0" borderId="18" xfId="0" applyBorder="1"/>
    <xf numFmtId="0" fontId="4" fillId="0" borderId="1"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9" borderId="10" xfId="0" applyFont="1" applyFill="1" applyBorder="1" applyAlignment="1">
      <alignment horizontal="center" vertical="center"/>
    </xf>
    <xf numFmtId="0" fontId="9" fillId="9" borderId="11" xfId="0" applyFont="1" applyFill="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0" fillId="0" borderId="0" xfId="0" applyAlignment="1">
      <alignment horizontal="justify" vertical="center" wrapText="1"/>
    </xf>
    <xf numFmtId="0" fontId="0" fillId="0" borderId="0" xfId="0" applyAlignment="1">
      <alignment horizontal="left" vertical="center" wrapText="1" inden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165" fontId="9" fillId="2" borderId="7" xfId="1" applyNumberFormat="1" applyFont="1" applyFill="1" applyBorder="1" applyAlignment="1">
      <alignment horizontal="center" vertical="center"/>
    </xf>
    <xf numFmtId="165" fontId="9" fillId="2" borderId="9" xfId="1" applyNumberFormat="1" applyFont="1" applyFill="1" applyBorder="1" applyAlignment="1">
      <alignment horizontal="center" vertical="center"/>
    </xf>
    <xf numFmtId="165" fontId="9" fillId="2" borderId="8" xfId="1" applyNumberFormat="1"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0" borderId="6" xfId="0" applyBorder="1" applyAlignment="1">
      <alignment horizontal="justify" vertical="center" wrapText="1"/>
    </xf>
    <xf numFmtId="0" fontId="9" fillId="9" borderId="1" xfId="0" applyFont="1" applyFill="1" applyBorder="1" applyAlignment="1">
      <alignment horizontal="center" vertical="center" wrapText="1"/>
    </xf>
    <xf numFmtId="9" fontId="9" fillId="4" borderId="1" xfId="2" applyFont="1" applyFill="1" applyBorder="1" applyAlignment="1">
      <alignment horizontal="center" vertical="center"/>
    </xf>
    <xf numFmtId="0" fontId="13" fillId="9" borderId="10" xfId="0" applyFont="1" applyFill="1" applyBorder="1" applyAlignment="1">
      <alignment horizontal="center" vertical="center"/>
    </xf>
    <xf numFmtId="0" fontId="13" fillId="9" borderId="11" xfId="0" applyFont="1" applyFill="1" applyBorder="1" applyAlignment="1">
      <alignment horizontal="center" vertical="center"/>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8">
    <cellStyle name="Millares" xfId="1" builtinId="3"/>
    <cellStyle name="Millares [0] 2" xfId="7" xr:uid="{00000000-0005-0000-0000-000001000000}"/>
    <cellStyle name="Millares 12" xfId="4" xr:uid="{00000000-0005-0000-0000-000002000000}"/>
    <cellStyle name="Millares 2 4" xfId="3" xr:uid="{00000000-0005-0000-0000-000003000000}"/>
    <cellStyle name="Millares 4" xfId="5" xr:uid="{00000000-0005-0000-0000-000004000000}"/>
    <cellStyle name="Normal" xfId="0" builtinId="0"/>
    <cellStyle name="Normal 8" xfId="6"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9526</xdr:colOff>
      <xdr:row>7</xdr:row>
      <xdr:rowOff>123826</xdr:rowOff>
    </xdr:from>
    <xdr:to>
      <xdr:col>18</xdr:col>
      <xdr:colOff>85725</xdr:colOff>
      <xdr:row>8</xdr:row>
      <xdr:rowOff>142875</xdr:rowOff>
    </xdr:to>
    <xdr:grpSp>
      <xdr:nvGrpSpPr>
        <xdr:cNvPr id="2" name="Grupo 4">
          <a:extLst>
            <a:ext uri="{FF2B5EF4-FFF2-40B4-BE49-F238E27FC236}">
              <a16:creationId xmlns:a16="http://schemas.microsoft.com/office/drawing/2014/main" id="{A6D24B97-AD93-4D27-B951-52F0E15593C4}"/>
            </a:ext>
          </a:extLst>
        </xdr:cNvPr>
        <xdr:cNvGrpSpPr>
          <a:grpSpLocks/>
        </xdr:cNvGrpSpPr>
      </xdr:nvGrpSpPr>
      <xdr:grpSpPr bwMode="auto">
        <a:xfrm>
          <a:off x="9925051" y="1819276"/>
          <a:ext cx="1504949" cy="390524"/>
          <a:chOff x="6572794" y="612866"/>
          <a:chExt cx="1066800" cy="326571"/>
        </a:xfrm>
      </xdr:grpSpPr>
      <xdr:pic>
        <xdr:nvPicPr>
          <xdr:cNvPr id="3" name="Imagen 48">
            <a:extLst>
              <a:ext uri="{FF2B5EF4-FFF2-40B4-BE49-F238E27FC236}">
                <a16:creationId xmlns:a16="http://schemas.microsoft.com/office/drawing/2014/main" id="{16F99E44-ADF7-03DD-B421-6014F8672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063" t="2" r="46707" b="8424"/>
          <a:stretch>
            <a:fillRect/>
          </a:stretch>
        </xdr:blipFill>
        <xdr:spPr bwMode="auto">
          <a:xfrm>
            <a:off x="6572794" y="612866"/>
            <a:ext cx="495300" cy="303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5">
            <a:extLst>
              <a:ext uri="{FF2B5EF4-FFF2-40B4-BE49-F238E27FC236}">
                <a16:creationId xmlns:a16="http://schemas.microsoft.com/office/drawing/2014/main" id="{38A45D7D-5727-0846-CC2C-7BBF5592FC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400" t="62044" r="41600" b="29956"/>
          <a:stretch>
            <a:fillRect/>
          </a:stretch>
        </xdr:blipFill>
        <xdr:spPr bwMode="auto">
          <a:xfrm>
            <a:off x="7029994" y="612866"/>
            <a:ext cx="609600" cy="326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80852</xdr:colOff>
      <xdr:row>5</xdr:row>
      <xdr:rowOff>238125</xdr:rowOff>
    </xdr:from>
    <xdr:to>
      <xdr:col>4</xdr:col>
      <xdr:colOff>828675</xdr:colOff>
      <xdr:row>7</xdr:row>
      <xdr:rowOff>57150</xdr:rowOff>
    </xdr:to>
    <xdr:pic>
      <xdr:nvPicPr>
        <xdr:cNvPr id="5" name="Imagen 2">
          <a:extLst>
            <a:ext uri="{FF2B5EF4-FFF2-40B4-BE49-F238E27FC236}">
              <a16:creationId xmlns:a16="http://schemas.microsoft.com/office/drawing/2014/main" id="{6D113750-D899-41E3-85C6-2E14EA815B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12521"/>
        <a:stretch>
          <a:fillRect/>
        </a:stretch>
      </xdr:blipFill>
      <xdr:spPr bwMode="auto">
        <a:xfrm>
          <a:off x="938102" y="1190625"/>
          <a:ext cx="1328848"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cturacion01\compartido\01.%20%20%20USUARIO%20%20%20PQR\25.%20%20%20PQR%202025\08.%20%20%20PQ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
      <sheetName val="FEB"/>
      <sheetName val="MAR"/>
      <sheetName val="ABRIL"/>
      <sheetName val="MAY"/>
      <sheetName val="JUNIO"/>
      <sheetName val="JULIO"/>
      <sheetName val="AGOSTO"/>
      <sheetName val="SEPTIEMBRE"/>
      <sheetName val="OCTUBRE"/>
      <sheetName val="NOVEMBRE"/>
      <sheetName val="DICIEMBRE"/>
      <sheetName val="ACOMULADOS"/>
      <sheetName val="1. ANEXO"/>
      <sheetName val="BASE-09"/>
      <sheetName val="BASE-06"/>
      <sheetName val="BASE-0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
          <cell r="H11">
            <v>0</v>
          </cell>
          <cell r="I11">
            <v>0</v>
          </cell>
          <cell r="J11">
            <v>0</v>
          </cell>
          <cell r="K11">
            <v>0</v>
          </cell>
          <cell r="L11">
            <v>0</v>
          </cell>
          <cell r="M11">
            <v>0</v>
          </cell>
          <cell r="N11">
            <v>0</v>
          </cell>
          <cell r="O11">
            <v>0</v>
          </cell>
          <cell r="P11">
            <v>0</v>
          </cell>
          <cell r="Q11">
            <v>0</v>
          </cell>
          <cell r="R11">
            <v>0</v>
          </cell>
          <cell r="S11">
            <v>0</v>
          </cell>
        </row>
        <row r="12">
          <cell r="H12">
            <v>2</v>
          </cell>
          <cell r="I12">
            <v>7</v>
          </cell>
          <cell r="J12">
            <v>0</v>
          </cell>
          <cell r="K12">
            <v>8</v>
          </cell>
          <cell r="L12">
            <v>5</v>
          </cell>
          <cell r="M12">
            <v>1</v>
          </cell>
          <cell r="N12">
            <v>13</v>
          </cell>
          <cell r="O12">
            <v>4</v>
          </cell>
          <cell r="P12">
            <v>0</v>
          </cell>
          <cell r="Q12">
            <v>0</v>
          </cell>
          <cell r="R12">
            <v>0</v>
          </cell>
          <cell r="S12">
            <v>0</v>
          </cell>
        </row>
        <row r="13">
          <cell r="H13">
            <v>0</v>
          </cell>
          <cell r="I13">
            <v>0</v>
          </cell>
          <cell r="J13">
            <v>0</v>
          </cell>
          <cell r="K13">
            <v>0</v>
          </cell>
          <cell r="L13">
            <v>0</v>
          </cell>
          <cell r="M13">
            <v>0</v>
          </cell>
          <cell r="N13">
            <v>0</v>
          </cell>
          <cell r="O13">
            <v>0</v>
          </cell>
          <cell r="P13">
            <v>0</v>
          </cell>
          <cell r="Q13">
            <v>0</v>
          </cell>
          <cell r="R13">
            <v>0</v>
          </cell>
          <cell r="S13">
            <v>0</v>
          </cell>
        </row>
        <row r="14">
          <cell r="H14">
            <v>0</v>
          </cell>
          <cell r="I14">
            <v>0</v>
          </cell>
          <cell r="J14">
            <v>0</v>
          </cell>
          <cell r="K14">
            <v>0</v>
          </cell>
          <cell r="L14">
            <v>0</v>
          </cell>
          <cell r="M14">
            <v>0</v>
          </cell>
          <cell r="N14">
            <v>0</v>
          </cell>
          <cell r="O14">
            <v>0</v>
          </cell>
          <cell r="P14">
            <v>0</v>
          </cell>
          <cell r="Q14">
            <v>0</v>
          </cell>
          <cell r="R14">
            <v>0</v>
          </cell>
          <cell r="S14">
            <v>0</v>
          </cell>
        </row>
        <row r="15">
          <cell r="H15">
            <v>0</v>
          </cell>
          <cell r="I15">
            <v>0</v>
          </cell>
          <cell r="J15">
            <v>0</v>
          </cell>
          <cell r="K15">
            <v>0</v>
          </cell>
          <cell r="L15">
            <v>0</v>
          </cell>
          <cell r="M15">
            <v>0</v>
          </cell>
          <cell r="N15">
            <v>0</v>
          </cell>
          <cell r="O15">
            <v>0</v>
          </cell>
          <cell r="P15">
            <v>0</v>
          </cell>
          <cell r="Q15">
            <v>0</v>
          </cell>
          <cell r="R15">
            <v>0</v>
          </cell>
          <cell r="S15">
            <v>0</v>
          </cell>
        </row>
        <row r="16">
          <cell r="H16">
            <v>28</v>
          </cell>
          <cell r="I16">
            <v>23</v>
          </cell>
          <cell r="J16">
            <v>7</v>
          </cell>
          <cell r="K16">
            <v>8</v>
          </cell>
          <cell r="L16">
            <v>25</v>
          </cell>
          <cell r="M16">
            <v>29</v>
          </cell>
          <cell r="N16">
            <v>48</v>
          </cell>
          <cell r="O16">
            <v>25</v>
          </cell>
          <cell r="P16">
            <v>41</v>
          </cell>
          <cell r="Q16">
            <v>43</v>
          </cell>
          <cell r="R16">
            <v>49</v>
          </cell>
          <cell r="S16">
            <v>0</v>
          </cell>
        </row>
        <row r="17">
          <cell r="H17">
            <v>1</v>
          </cell>
          <cell r="I17">
            <v>0</v>
          </cell>
          <cell r="J17">
            <v>2</v>
          </cell>
          <cell r="K17">
            <v>1</v>
          </cell>
          <cell r="L17">
            <v>2</v>
          </cell>
          <cell r="M17">
            <v>1</v>
          </cell>
          <cell r="N17">
            <v>4</v>
          </cell>
          <cell r="O17">
            <v>0</v>
          </cell>
          <cell r="P17">
            <v>2</v>
          </cell>
          <cell r="Q17">
            <v>0</v>
          </cell>
          <cell r="R17">
            <v>0</v>
          </cell>
          <cell r="S17">
            <v>0</v>
          </cell>
        </row>
        <row r="18">
          <cell r="H18">
            <v>3</v>
          </cell>
          <cell r="I18">
            <v>2</v>
          </cell>
          <cell r="J18">
            <v>2</v>
          </cell>
          <cell r="K18">
            <v>0</v>
          </cell>
          <cell r="L18">
            <v>2</v>
          </cell>
          <cell r="M18">
            <v>2</v>
          </cell>
          <cell r="N18">
            <v>2</v>
          </cell>
          <cell r="O18">
            <v>1</v>
          </cell>
          <cell r="P18">
            <v>0</v>
          </cell>
          <cell r="Q18">
            <v>5</v>
          </cell>
          <cell r="R18">
            <v>1</v>
          </cell>
          <cell r="S18">
            <v>0</v>
          </cell>
        </row>
        <row r="19">
          <cell r="H19">
            <v>12</v>
          </cell>
          <cell r="I19">
            <v>3</v>
          </cell>
          <cell r="J19">
            <v>5</v>
          </cell>
          <cell r="K19">
            <v>5</v>
          </cell>
          <cell r="L19">
            <v>8</v>
          </cell>
          <cell r="M19">
            <v>3</v>
          </cell>
          <cell r="N19">
            <v>4</v>
          </cell>
          <cell r="O19">
            <v>3</v>
          </cell>
          <cell r="P19">
            <v>6</v>
          </cell>
          <cell r="Q19">
            <v>8</v>
          </cell>
          <cell r="R19">
            <v>6</v>
          </cell>
          <cell r="S19">
            <v>0</v>
          </cell>
        </row>
        <row r="20">
          <cell r="H20">
            <v>16</v>
          </cell>
          <cell r="I20">
            <v>12</v>
          </cell>
          <cell r="J20">
            <v>10</v>
          </cell>
          <cell r="K20">
            <v>10</v>
          </cell>
          <cell r="L20">
            <v>19</v>
          </cell>
          <cell r="M20">
            <v>8</v>
          </cell>
          <cell r="N20">
            <v>15</v>
          </cell>
          <cell r="O20">
            <v>15</v>
          </cell>
          <cell r="P20">
            <v>21</v>
          </cell>
          <cell r="Q20">
            <v>14</v>
          </cell>
          <cell r="R20">
            <v>15</v>
          </cell>
          <cell r="S20">
            <v>0</v>
          </cell>
        </row>
        <row r="21">
          <cell r="H21">
            <v>11</v>
          </cell>
          <cell r="I21">
            <v>11</v>
          </cell>
          <cell r="J21">
            <v>17</v>
          </cell>
          <cell r="K21">
            <v>3</v>
          </cell>
          <cell r="L21">
            <v>13</v>
          </cell>
          <cell r="M21">
            <v>11</v>
          </cell>
          <cell r="N21">
            <v>17</v>
          </cell>
          <cell r="O21">
            <v>8</v>
          </cell>
          <cell r="P21">
            <v>5</v>
          </cell>
          <cell r="Q21">
            <v>4</v>
          </cell>
          <cell r="R21">
            <v>2</v>
          </cell>
          <cell r="S21">
            <v>0</v>
          </cell>
        </row>
        <row r="22">
          <cell r="H22">
            <v>5</v>
          </cell>
          <cell r="I22">
            <v>0</v>
          </cell>
          <cell r="J22">
            <v>4</v>
          </cell>
          <cell r="K22">
            <v>2</v>
          </cell>
          <cell r="L22">
            <v>2</v>
          </cell>
          <cell r="M22">
            <v>1</v>
          </cell>
          <cell r="N22">
            <v>2</v>
          </cell>
          <cell r="O22">
            <v>1</v>
          </cell>
          <cell r="P22">
            <v>1</v>
          </cell>
          <cell r="Q22">
            <v>3</v>
          </cell>
          <cell r="R22">
            <v>0</v>
          </cell>
          <cell r="S22">
            <v>0</v>
          </cell>
        </row>
        <row r="23">
          <cell r="H23">
            <v>0</v>
          </cell>
          <cell r="I23">
            <v>0</v>
          </cell>
          <cell r="J23">
            <v>0</v>
          </cell>
          <cell r="K23">
            <v>0</v>
          </cell>
          <cell r="L23">
            <v>0</v>
          </cell>
          <cell r="M23">
            <v>0</v>
          </cell>
          <cell r="N23">
            <v>0</v>
          </cell>
          <cell r="O23">
            <v>0</v>
          </cell>
          <cell r="P23">
            <v>0</v>
          </cell>
          <cell r="Q23">
            <v>3</v>
          </cell>
          <cell r="R23">
            <v>0</v>
          </cell>
          <cell r="S23">
            <v>0</v>
          </cell>
        </row>
        <row r="24">
          <cell r="H24">
            <v>0</v>
          </cell>
          <cell r="I24">
            <v>0</v>
          </cell>
          <cell r="J24">
            <v>0</v>
          </cell>
          <cell r="K24">
            <v>0</v>
          </cell>
          <cell r="L24">
            <v>0</v>
          </cell>
          <cell r="M24">
            <v>0</v>
          </cell>
          <cell r="N24">
            <v>0</v>
          </cell>
          <cell r="O24">
            <v>0</v>
          </cell>
          <cell r="P24">
            <v>0</v>
          </cell>
          <cell r="Q24">
            <v>0</v>
          </cell>
          <cell r="R24">
            <v>0</v>
          </cell>
          <cell r="S24">
            <v>0</v>
          </cell>
        </row>
        <row r="25">
          <cell r="H25">
            <v>1</v>
          </cell>
          <cell r="I25">
            <v>0</v>
          </cell>
          <cell r="J25">
            <v>1</v>
          </cell>
          <cell r="K25">
            <v>1</v>
          </cell>
          <cell r="L25">
            <v>0</v>
          </cell>
          <cell r="M25">
            <v>0</v>
          </cell>
          <cell r="N25">
            <v>0</v>
          </cell>
          <cell r="O25">
            <v>0</v>
          </cell>
          <cell r="P25">
            <v>0</v>
          </cell>
          <cell r="Q25">
            <v>0</v>
          </cell>
          <cell r="R25">
            <v>1</v>
          </cell>
          <cell r="S25">
            <v>0</v>
          </cell>
        </row>
        <row r="26">
          <cell r="H26">
            <v>7</v>
          </cell>
          <cell r="I26">
            <v>3</v>
          </cell>
          <cell r="J26">
            <v>1</v>
          </cell>
          <cell r="K26">
            <v>1</v>
          </cell>
          <cell r="L26">
            <v>2</v>
          </cell>
          <cell r="M26">
            <v>2</v>
          </cell>
          <cell r="N26">
            <v>4</v>
          </cell>
          <cell r="O26">
            <v>6</v>
          </cell>
          <cell r="P26">
            <v>6</v>
          </cell>
          <cell r="Q26">
            <v>3</v>
          </cell>
          <cell r="R26">
            <v>6</v>
          </cell>
          <cell r="S26">
            <v>0</v>
          </cell>
        </row>
        <row r="27">
          <cell r="H27">
            <v>2</v>
          </cell>
          <cell r="I27">
            <v>2</v>
          </cell>
          <cell r="J27">
            <v>3</v>
          </cell>
          <cell r="K27">
            <v>0</v>
          </cell>
          <cell r="L27">
            <v>4</v>
          </cell>
          <cell r="M27">
            <v>0</v>
          </cell>
          <cell r="N27">
            <v>5</v>
          </cell>
          <cell r="O27">
            <v>4</v>
          </cell>
          <cell r="P27">
            <v>6</v>
          </cell>
          <cell r="Q27">
            <v>1</v>
          </cell>
          <cell r="R27">
            <v>2</v>
          </cell>
          <cell r="S27">
            <v>0</v>
          </cell>
        </row>
        <row r="28">
          <cell r="H28">
            <v>26</v>
          </cell>
          <cell r="I28">
            <v>14</v>
          </cell>
          <cell r="J28">
            <v>12</v>
          </cell>
          <cell r="K28">
            <v>15</v>
          </cell>
          <cell r="L28">
            <v>14</v>
          </cell>
          <cell r="M28">
            <v>19</v>
          </cell>
          <cell r="N28">
            <v>23</v>
          </cell>
          <cell r="O28">
            <v>17</v>
          </cell>
          <cell r="P28">
            <v>49</v>
          </cell>
          <cell r="Q28">
            <v>50</v>
          </cell>
          <cell r="R28">
            <v>29</v>
          </cell>
          <cell r="S28">
            <v>0</v>
          </cell>
        </row>
        <row r="29">
          <cell r="H29">
            <v>0</v>
          </cell>
          <cell r="I29">
            <v>0</v>
          </cell>
          <cell r="J29">
            <v>7</v>
          </cell>
          <cell r="K29">
            <v>0</v>
          </cell>
          <cell r="L29">
            <v>0</v>
          </cell>
          <cell r="M29">
            <v>0</v>
          </cell>
          <cell r="N29">
            <v>0</v>
          </cell>
          <cell r="O29">
            <v>0</v>
          </cell>
          <cell r="P29">
            <v>4</v>
          </cell>
          <cell r="Q29">
            <v>4</v>
          </cell>
          <cell r="R29">
            <v>9</v>
          </cell>
          <cell r="S29">
            <v>0</v>
          </cell>
        </row>
        <row r="30">
          <cell r="H30">
            <v>0</v>
          </cell>
          <cell r="I30">
            <v>0</v>
          </cell>
          <cell r="J30">
            <v>0</v>
          </cell>
          <cell r="K30">
            <v>0</v>
          </cell>
          <cell r="L30">
            <v>0</v>
          </cell>
          <cell r="M30">
            <v>0</v>
          </cell>
          <cell r="N30">
            <v>0</v>
          </cell>
          <cell r="O30">
            <v>0</v>
          </cell>
          <cell r="P30">
            <v>0</v>
          </cell>
          <cell r="Q30">
            <v>0</v>
          </cell>
          <cell r="R30">
            <v>0</v>
          </cell>
          <cell r="S30">
            <v>0</v>
          </cell>
        </row>
        <row r="31">
          <cell r="H31">
            <v>0</v>
          </cell>
          <cell r="I31">
            <v>0</v>
          </cell>
          <cell r="J31">
            <v>0</v>
          </cell>
          <cell r="K31">
            <v>0</v>
          </cell>
          <cell r="L31">
            <v>0</v>
          </cell>
          <cell r="M31">
            <v>0</v>
          </cell>
          <cell r="N31">
            <v>0</v>
          </cell>
          <cell r="O31">
            <v>0</v>
          </cell>
          <cell r="P31">
            <v>0</v>
          </cell>
          <cell r="Q31">
            <v>0</v>
          </cell>
          <cell r="R31">
            <v>0</v>
          </cell>
          <cell r="S31">
            <v>0</v>
          </cell>
        </row>
        <row r="32">
          <cell r="H32">
            <v>0</v>
          </cell>
          <cell r="I32">
            <v>0</v>
          </cell>
          <cell r="J32">
            <v>0</v>
          </cell>
          <cell r="K32">
            <v>0</v>
          </cell>
          <cell r="L32">
            <v>0</v>
          </cell>
          <cell r="M32">
            <v>0</v>
          </cell>
          <cell r="N32">
            <v>0</v>
          </cell>
          <cell r="O32">
            <v>0</v>
          </cell>
          <cell r="P32">
            <v>0</v>
          </cell>
          <cell r="Q32">
            <v>0</v>
          </cell>
          <cell r="R32">
            <v>0</v>
          </cell>
          <cell r="S32">
            <v>0</v>
          </cell>
        </row>
        <row r="33">
          <cell r="H33">
            <v>8</v>
          </cell>
          <cell r="I33">
            <v>1</v>
          </cell>
          <cell r="J33">
            <v>8</v>
          </cell>
          <cell r="K33">
            <v>13</v>
          </cell>
          <cell r="L33">
            <v>4</v>
          </cell>
          <cell r="M33">
            <v>2</v>
          </cell>
          <cell r="N33">
            <v>6</v>
          </cell>
          <cell r="O33">
            <v>7</v>
          </cell>
          <cell r="P33">
            <v>3</v>
          </cell>
          <cell r="Q33">
            <v>9</v>
          </cell>
          <cell r="R33">
            <v>5</v>
          </cell>
          <cell r="S33">
            <v>0</v>
          </cell>
        </row>
        <row r="34">
          <cell r="H34">
            <v>0</v>
          </cell>
          <cell r="I34">
            <v>0</v>
          </cell>
          <cell r="J34">
            <v>0</v>
          </cell>
          <cell r="K34">
            <v>0</v>
          </cell>
          <cell r="L34">
            <v>2</v>
          </cell>
          <cell r="M34">
            <v>0</v>
          </cell>
          <cell r="N34">
            <v>0</v>
          </cell>
          <cell r="O34">
            <v>1</v>
          </cell>
          <cell r="P34">
            <v>2</v>
          </cell>
          <cell r="Q34">
            <v>2</v>
          </cell>
          <cell r="R34">
            <v>2</v>
          </cell>
          <cell r="S34">
            <v>0</v>
          </cell>
        </row>
        <row r="35">
          <cell r="H35">
            <v>1</v>
          </cell>
          <cell r="I35">
            <v>4</v>
          </cell>
          <cell r="J35">
            <v>0</v>
          </cell>
          <cell r="K35">
            <v>1</v>
          </cell>
          <cell r="L35">
            <v>1</v>
          </cell>
          <cell r="M35">
            <v>1</v>
          </cell>
          <cell r="N35">
            <v>2</v>
          </cell>
          <cell r="O35">
            <v>1</v>
          </cell>
          <cell r="P35">
            <v>1</v>
          </cell>
          <cell r="Q35">
            <v>3</v>
          </cell>
          <cell r="R35">
            <v>0</v>
          </cell>
          <cell r="S35">
            <v>0</v>
          </cell>
        </row>
        <row r="36">
          <cell r="H36">
            <v>0</v>
          </cell>
          <cell r="I36">
            <v>0</v>
          </cell>
          <cell r="J36">
            <v>0</v>
          </cell>
          <cell r="K36">
            <v>0</v>
          </cell>
          <cell r="L36">
            <v>0</v>
          </cell>
          <cell r="M36">
            <v>0</v>
          </cell>
          <cell r="N36">
            <v>0</v>
          </cell>
          <cell r="O36">
            <v>0</v>
          </cell>
          <cell r="P36">
            <v>0</v>
          </cell>
          <cell r="Q36">
            <v>0</v>
          </cell>
          <cell r="R36">
            <v>0</v>
          </cell>
          <cell r="S36">
            <v>0</v>
          </cell>
        </row>
        <row r="37">
          <cell r="H37">
            <v>0</v>
          </cell>
          <cell r="I37">
            <v>0</v>
          </cell>
          <cell r="J37">
            <v>0</v>
          </cell>
          <cell r="K37">
            <v>0</v>
          </cell>
          <cell r="L37">
            <v>0</v>
          </cell>
          <cell r="M37">
            <v>0</v>
          </cell>
          <cell r="N37">
            <v>0</v>
          </cell>
          <cell r="O37">
            <v>0</v>
          </cell>
          <cell r="P37">
            <v>0</v>
          </cell>
          <cell r="Q37">
            <v>0</v>
          </cell>
          <cell r="R37">
            <v>1</v>
          </cell>
          <cell r="S37">
            <v>0</v>
          </cell>
        </row>
        <row r="38">
          <cell r="H38">
            <v>0</v>
          </cell>
          <cell r="I38">
            <v>0</v>
          </cell>
          <cell r="J38">
            <v>0</v>
          </cell>
          <cell r="K38">
            <v>0</v>
          </cell>
          <cell r="L38">
            <v>0</v>
          </cell>
          <cell r="M38">
            <v>0</v>
          </cell>
          <cell r="N38">
            <v>0</v>
          </cell>
          <cell r="O38">
            <v>0</v>
          </cell>
          <cell r="P38">
            <v>0</v>
          </cell>
          <cell r="Q38">
            <v>0</v>
          </cell>
          <cell r="R38">
            <v>0</v>
          </cell>
          <cell r="S38">
            <v>0</v>
          </cell>
        </row>
        <row r="39">
          <cell r="H39">
            <v>0</v>
          </cell>
          <cell r="I39">
            <v>0</v>
          </cell>
          <cell r="J39">
            <v>0</v>
          </cell>
          <cell r="K39">
            <v>1</v>
          </cell>
          <cell r="L39">
            <v>0</v>
          </cell>
          <cell r="M39">
            <v>0</v>
          </cell>
          <cell r="N39">
            <v>0</v>
          </cell>
          <cell r="O39">
            <v>0</v>
          </cell>
          <cell r="P39">
            <v>0</v>
          </cell>
          <cell r="Q39">
            <v>1</v>
          </cell>
          <cell r="R39">
            <v>0</v>
          </cell>
          <cell r="S39">
            <v>0</v>
          </cell>
        </row>
        <row r="40">
          <cell r="H40">
            <v>8</v>
          </cell>
          <cell r="I40">
            <v>7</v>
          </cell>
          <cell r="J40">
            <v>2</v>
          </cell>
          <cell r="K40">
            <v>3</v>
          </cell>
          <cell r="L40">
            <v>3</v>
          </cell>
          <cell r="M40">
            <v>2</v>
          </cell>
          <cell r="N40">
            <v>7</v>
          </cell>
          <cell r="O40">
            <v>4</v>
          </cell>
          <cell r="P40">
            <v>1</v>
          </cell>
          <cell r="Q40">
            <v>3</v>
          </cell>
          <cell r="R40">
            <v>4</v>
          </cell>
          <cell r="S40">
            <v>0</v>
          </cell>
        </row>
        <row r="41">
          <cell r="H41">
            <v>0</v>
          </cell>
          <cell r="I41">
            <v>0</v>
          </cell>
          <cell r="J41">
            <v>1</v>
          </cell>
          <cell r="K41">
            <v>0</v>
          </cell>
          <cell r="L41">
            <v>0</v>
          </cell>
          <cell r="M41">
            <v>0</v>
          </cell>
          <cell r="N41">
            <v>0</v>
          </cell>
          <cell r="O41">
            <v>0</v>
          </cell>
          <cell r="P41">
            <v>0</v>
          </cell>
          <cell r="Q41">
            <v>0</v>
          </cell>
          <cell r="R41">
            <v>0</v>
          </cell>
          <cell r="S41">
            <v>0</v>
          </cell>
        </row>
        <row r="42">
          <cell r="H42">
            <v>0</v>
          </cell>
          <cell r="I42">
            <v>0</v>
          </cell>
          <cell r="J42">
            <v>0</v>
          </cell>
          <cell r="K42">
            <v>0</v>
          </cell>
          <cell r="L42">
            <v>0</v>
          </cell>
          <cell r="M42">
            <v>0</v>
          </cell>
          <cell r="N42">
            <v>0</v>
          </cell>
          <cell r="O42">
            <v>0</v>
          </cell>
          <cell r="P42">
            <v>0</v>
          </cell>
          <cell r="Q42">
            <v>0</v>
          </cell>
          <cell r="R42">
            <v>0</v>
          </cell>
          <cell r="S42">
            <v>0</v>
          </cell>
        </row>
        <row r="43">
          <cell r="H43">
            <v>0</v>
          </cell>
          <cell r="I43">
            <v>0</v>
          </cell>
          <cell r="J43">
            <v>0</v>
          </cell>
          <cell r="K43">
            <v>0</v>
          </cell>
          <cell r="L43">
            <v>0</v>
          </cell>
          <cell r="M43">
            <v>0</v>
          </cell>
          <cell r="N43">
            <v>0</v>
          </cell>
          <cell r="O43">
            <v>0</v>
          </cell>
          <cell r="P43">
            <v>0</v>
          </cell>
          <cell r="Q43">
            <v>0</v>
          </cell>
          <cell r="R43">
            <v>1</v>
          </cell>
          <cell r="S43">
            <v>0</v>
          </cell>
        </row>
        <row r="44">
          <cell r="H44">
            <v>0</v>
          </cell>
          <cell r="I44">
            <v>0</v>
          </cell>
          <cell r="J44">
            <v>0</v>
          </cell>
          <cell r="K44">
            <v>0</v>
          </cell>
          <cell r="L44">
            <v>0</v>
          </cell>
          <cell r="M44">
            <v>0</v>
          </cell>
          <cell r="N44">
            <v>0</v>
          </cell>
          <cell r="O44">
            <v>0</v>
          </cell>
          <cell r="P44">
            <v>0</v>
          </cell>
          <cell r="Q44">
            <v>0</v>
          </cell>
          <cell r="R44">
            <v>0</v>
          </cell>
          <cell r="S44">
            <v>0</v>
          </cell>
        </row>
        <row r="45">
          <cell r="H45">
            <v>0</v>
          </cell>
          <cell r="I45">
            <v>0</v>
          </cell>
          <cell r="J45">
            <v>0</v>
          </cell>
          <cell r="K45">
            <v>1</v>
          </cell>
          <cell r="L45">
            <v>2</v>
          </cell>
          <cell r="M45">
            <v>0</v>
          </cell>
          <cell r="N45">
            <v>0</v>
          </cell>
          <cell r="O45">
            <v>0</v>
          </cell>
          <cell r="P45">
            <v>1</v>
          </cell>
          <cell r="Q45">
            <v>0</v>
          </cell>
          <cell r="R45">
            <v>0</v>
          </cell>
          <cell r="S45">
            <v>0</v>
          </cell>
        </row>
        <row r="46">
          <cell r="H46">
            <v>0</v>
          </cell>
          <cell r="I46">
            <v>0</v>
          </cell>
          <cell r="J46">
            <v>0</v>
          </cell>
          <cell r="K46">
            <v>0</v>
          </cell>
          <cell r="L46">
            <v>0</v>
          </cell>
          <cell r="M46">
            <v>0</v>
          </cell>
          <cell r="N46">
            <v>0</v>
          </cell>
          <cell r="O46">
            <v>0</v>
          </cell>
          <cell r="P46">
            <v>0</v>
          </cell>
          <cell r="Q46">
            <v>0</v>
          </cell>
          <cell r="R46">
            <v>2</v>
          </cell>
          <cell r="S46">
            <v>0</v>
          </cell>
        </row>
        <row r="47">
          <cell r="H47">
            <v>0</v>
          </cell>
          <cell r="I47">
            <v>0</v>
          </cell>
          <cell r="J47">
            <v>0</v>
          </cell>
          <cell r="K47">
            <v>0</v>
          </cell>
          <cell r="L47">
            <v>0</v>
          </cell>
          <cell r="M47">
            <v>0</v>
          </cell>
          <cell r="N47">
            <v>0</v>
          </cell>
          <cell r="O47">
            <v>0</v>
          </cell>
          <cell r="P47">
            <v>0</v>
          </cell>
          <cell r="Q47">
            <v>1</v>
          </cell>
          <cell r="R47">
            <v>0</v>
          </cell>
          <cell r="S47">
            <v>0</v>
          </cell>
        </row>
        <row r="54">
          <cell r="H54">
            <v>114</v>
          </cell>
          <cell r="I54">
            <v>77</v>
          </cell>
          <cell r="J54">
            <v>71</v>
          </cell>
          <cell r="K54">
            <v>54</v>
          </cell>
          <cell r="L54">
            <v>96</v>
          </cell>
          <cell r="M54">
            <v>77</v>
          </cell>
          <cell r="N54">
            <v>137</v>
          </cell>
          <cell r="O54">
            <v>84</v>
          </cell>
          <cell r="P54">
            <v>141</v>
          </cell>
          <cell r="Q54">
            <v>138</v>
          </cell>
          <cell r="R54">
            <v>120</v>
          </cell>
          <cell r="S54">
            <v>0</v>
          </cell>
        </row>
        <row r="55">
          <cell r="H55">
            <v>9</v>
          </cell>
          <cell r="I55">
            <v>5</v>
          </cell>
          <cell r="J55">
            <v>8</v>
          </cell>
          <cell r="K55">
            <v>14</v>
          </cell>
          <cell r="L55">
            <v>7</v>
          </cell>
          <cell r="M55">
            <v>3</v>
          </cell>
          <cell r="N55">
            <v>8</v>
          </cell>
          <cell r="O55">
            <v>9</v>
          </cell>
          <cell r="P55">
            <v>6</v>
          </cell>
          <cell r="Q55">
            <v>14</v>
          </cell>
          <cell r="R55">
            <v>8</v>
          </cell>
          <cell r="S55">
            <v>0</v>
          </cell>
        </row>
        <row r="56">
          <cell r="H56">
            <v>8</v>
          </cell>
          <cell r="I56">
            <v>7</v>
          </cell>
          <cell r="J56">
            <v>3</v>
          </cell>
          <cell r="K56">
            <v>5</v>
          </cell>
          <cell r="L56">
            <v>5</v>
          </cell>
          <cell r="M56">
            <v>2</v>
          </cell>
          <cell r="N56">
            <v>7</v>
          </cell>
          <cell r="O56">
            <v>4</v>
          </cell>
          <cell r="P56">
            <v>2</v>
          </cell>
          <cell r="Q56">
            <v>5</v>
          </cell>
          <cell r="R56">
            <v>7</v>
          </cell>
          <cell r="S56">
            <v>0</v>
          </cell>
        </row>
        <row r="68">
          <cell r="H68">
            <v>127</v>
          </cell>
          <cell r="I68">
            <v>87</v>
          </cell>
          <cell r="J68">
            <v>80</v>
          </cell>
          <cell r="K68">
            <v>73</v>
          </cell>
          <cell r="L68">
            <v>105</v>
          </cell>
          <cell r="M68">
            <v>80</v>
          </cell>
          <cell r="N68">
            <v>143</v>
          </cell>
          <cell r="O68">
            <v>90</v>
          </cell>
          <cell r="P68">
            <v>143</v>
          </cell>
          <cell r="Q68">
            <v>150</v>
          </cell>
          <cell r="R68">
            <v>129</v>
          </cell>
          <cell r="S68">
            <v>60</v>
          </cell>
        </row>
        <row r="69">
          <cell r="H69">
            <v>4</v>
          </cell>
          <cell r="I69">
            <v>2</v>
          </cell>
          <cell r="J69">
            <v>2</v>
          </cell>
          <cell r="K69">
            <v>0</v>
          </cell>
          <cell r="L69">
            <v>3</v>
          </cell>
          <cell r="M69">
            <v>2</v>
          </cell>
          <cell r="N69">
            <v>9</v>
          </cell>
          <cell r="O69">
            <v>7</v>
          </cell>
          <cell r="P69">
            <v>6</v>
          </cell>
          <cell r="Q69">
            <v>7</v>
          </cell>
          <cell r="R69">
            <v>6</v>
          </cell>
          <cell r="S69">
            <v>1</v>
          </cell>
        </row>
        <row r="81">
          <cell r="H81">
            <v>131</v>
          </cell>
          <cell r="I81">
            <v>89</v>
          </cell>
          <cell r="J81">
            <v>82</v>
          </cell>
          <cell r="K81">
            <v>73</v>
          </cell>
          <cell r="L81">
            <v>108</v>
          </cell>
          <cell r="M81">
            <v>82</v>
          </cell>
          <cell r="N81">
            <v>152</v>
          </cell>
          <cell r="O81">
            <v>97</v>
          </cell>
          <cell r="P81">
            <v>149</v>
          </cell>
          <cell r="Q81">
            <v>157</v>
          </cell>
          <cell r="R81">
            <v>135</v>
          </cell>
          <cell r="S81">
            <v>0</v>
          </cell>
        </row>
        <row r="82">
          <cell r="H82">
            <v>109</v>
          </cell>
          <cell r="I82">
            <v>66</v>
          </cell>
          <cell r="J82">
            <v>63</v>
          </cell>
          <cell r="K82">
            <v>58</v>
          </cell>
          <cell r="L82">
            <v>102</v>
          </cell>
          <cell r="M82">
            <v>69</v>
          </cell>
          <cell r="N82">
            <v>142</v>
          </cell>
          <cell r="O82">
            <v>95</v>
          </cell>
          <cell r="P82">
            <v>148</v>
          </cell>
          <cell r="Q82">
            <v>152</v>
          </cell>
          <cell r="R82">
            <v>134</v>
          </cell>
          <cell r="S82">
            <v>-1702218</v>
          </cell>
        </row>
        <row r="90">
          <cell r="H90">
            <v>117</v>
          </cell>
          <cell r="I90">
            <v>78</v>
          </cell>
          <cell r="J90">
            <v>75</v>
          </cell>
          <cell r="K90">
            <v>59</v>
          </cell>
          <cell r="L90">
            <v>100</v>
          </cell>
          <cell r="M90">
            <v>77</v>
          </cell>
          <cell r="N90">
            <v>140</v>
          </cell>
          <cell r="O90">
            <v>92</v>
          </cell>
          <cell r="P90">
            <v>137</v>
          </cell>
          <cell r="Q90">
            <v>153</v>
          </cell>
          <cell r="R90">
            <v>124</v>
          </cell>
          <cell r="S90">
            <v>45</v>
          </cell>
          <cell r="T90">
            <v>1197</v>
          </cell>
        </row>
        <row r="91">
          <cell r="H91">
            <v>10</v>
          </cell>
          <cell r="I91">
            <v>10</v>
          </cell>
          <cell r="J91">
            <v>7</v>
          </cell>
          <cell r="K91">
            <v>9</v>
          </cell>
          <cell r="L91">
            <v>8</v>
          </cell>
          <cell r="M91">
            <v>2</v>
          </cell>
          <cell r="N91">
            <v>10</v>
          </cell>
          <cell r="O91">
            <v>4</v>
          </cell>
          <cell r="P91">
            <v>6</v>
          </cell>
          <cell r="Q91">
            <v>3</v>
          </cell>
          <cell r="R91">
            <v>9</v>
          </cell>
          <cell r="S91">
            <v>1</v>
          </cell>
          <cell r="T91">
            <v>79</v>
          </cell>
        </row>
        <row r="92">
          <cell r="H92">
            <v>3</v>
          </cell>
          <cell r="I92">
            <v>1</v>
          </cell>
          <cell r="J92">
            <v>0</v>
          </cell>
          <cell r="K92">
            <v>2</v>
          </cell>
          <cell r="L92">
            <v>0</v>
          </cell>
          <cell r="M92">
            <v>3</v>
          </cell>
          <cell r="N92">
            <v>0</v>
          </cell>
          <cell r="O92">
            <v>1</v>
          </cell>
          <cell r="P92">
            <v>4</v>
          </cell>
          <cell r="Q92">
            <v>1</v>
          </cell>
          <cell r="R92">
            <v>1</v>
          </cell>
          <cell r="S92">
            <v>0</v>
          </cell>
          <cell r="T92">
            <v>16</v>
          </cell>
        </row>
        <row r="93">
          <cell r="H93">
            <v>0</v>
          </cell>
          <cell r="I93">
            <v>0</v>
          </cell>
          <cell r="J93">
            <v>0</v>
          </cell>
          <cell r="K93">
            <v>0</v>
          </cell>
          <cell r="L93">
            <v>0</v>
          </cell>
          <cell r="M93">
            <v>0</v>
          </cell>
          <cell r="N93">
            <v>0</v>
          </cell>
          <cell r="O93">
            <v>0</v>
          </cell>
          <cell r="P93">
            <v>0</v>
          </cell>
          <cell r="Q93">
            <v>0</v>
          </cell>
          <cell r="R93">
            <v>0</v>
          </cell>
          <cell r="S93">
            <v>0</v>
          </cell>
          <cell r="T93">
            <v>0</v>
          </cell>
        </row>
        <row r="94">
          <cell r="H94">
            <v>1</v>
          </cell>
          <cell r="I94">
            <v>0</v>
          </cell>
          <cell r="J94">
            <v>0</v>
          </cell>
          <cell r="K94">
            <v>3</v>
          </cell>
          <cell r="L94">
            <v>0</v>
          </cell>
          <cell r="M94">
            <v>0</v>
          </cell>
          <cell r="N94">
            <v>2</v>
          </cell>
          <cell r="O94">
            <v>0</v>
          </cell>
          <cell r="P94">
            <v>2</v>
          </cell>
          <cell r="Q94">
            <v>0</v>
          </cell>
          <cell r="R94">
            <v>1</v>
          </cell>
          <cell r="S94">
            <v>0</v>
          </cell>
          <cell r="T94">
            <v>9</v>
          </cell>
        </row>
      </sheetData>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T334"/>
  <sheetViews>
    <sheetView tabSelected="1" topLeftCell="A4" workbookViewId="0">
      <selection activeCell="Q53" sqref="Q53"/>
    </sheetView>
  </sheetViews>
  <sheetFormatPr baseColWidth="10" defaultColWidth="7.7109375" defaultRowHeight="15" x14ac:dyDescent="0.25"/>
  <cols>
    <col min="1" max="3" width="4.28515625" style="1" customWidth="1"/>
    <col min="4" max="4" width="8.7109375" style="1" customWidth="1"/>
    <col min="5" max="5" width="14.28515625" style="59" customWidth="1"/>
    <col min="6" max="6" width="50" style="1" customWidth="1"/>
    <col min="7" max="11" width="6.28515625" style="3" customWidth="1"/>
    <col min="12" max="16" width="6.28515625" style="4" customWidth="1"/>
    <col min="17" max="17" width="7.42578125" style="4" customWidth="1"/>
    <col min="18" max="18" width="14" style="4" customWidth="1"/>
    <col min="19" max="19" width="16.5703125" style="3" customWidth="1"/>
    <col min="20" max="20" width="7" style="5" customWidth="1"/>
    <col min="21" max="21" width="6.7109375" style="6" customWidth="1"/>
    <col min="22" max="22" width="6" style="5" customWidth="1"/>
    <col min="23" max="23" width="6.5703125" style="5" customWidth="1"/>
    <col min="24" max="196" width="11.42578125" style="1" customWidth="1"/>
    <col min="197" max="197" width="15.85546875" style="1" customWidth="1"/>
    <col min="198" max="198" width="68.140625" style="1" customWidth="1"/>
    <col min="199" max="203" width="7.7109375" style="1"/>
    <col min="204" max="204" width="4.28515625" style="1" customWidth="1"/>
    <col min="205" max="206" width="8.28515625" style="1" customWidth="1"/>
    <col min="207" max="207" width="10" style="1" customWidth="1"/>
    <col min="208" max="208" width="29.42578125" style="1" customWidth="1"/>
    <col min="209" max="216" width="5.140625" style="1" customWidth="1"/>
    <col min="217" max="220" width="4.42578125" style="1" customWidth="1"/>
    <col min="221" max="221" width="5.42578125" style="1" customWidth="1"/>
    <col min="222" max="222" width="2.42578125" style="1" customWidth="1"/>
    <col min="223" max="225" width="7.42578125" style="1" customWidth="1"/>
    <col min="226" max="226" width="4.5703125" style="1" customWidth="1"/>
    <col min="227" max="232" width="6.85546875" style="1" customWidth="1"/>
    <col min="233" max="233" width="4" style="1" customWidth="1"/>
    <col min="234" max="235" width="7.42578125" style="1" customWidth="1"/>
    <col min="236" max="452" width="11.42578125" style="1" customWidth="1"/>
    <col min="453" max="453" width="15.85546875" style="1" customWidth="1"/>
    <col min="454" max="454" width="68.140625" style="1" customWidth="1"/>
    <col min="455" max="459" width="7.7109375" style="1"/>
    <col min="460" max="460" width="4.28515625" style="1" customWidth="1"/>
    <col min="461" max="462" width="8.28515625" style="1" customWidth="1"/>
    <col min="463" max="463" width="10" style="1" customWidth="1"/>
    <col min="464" max="464" width="29.42578125" style="1" customWidth="1"/>
    <col min="465" max="472" width="5.140625" style="1" customWidth="1"/>
    <col min="473" max="476" width="4.42578125" style="1" customWidth="1"/>
    <col min="477" max="477" width="5.42578125" style="1" customWidth="1"/>
    <col min="478" max="478" width="2.42578125" style="1" customWidth="1"/>
    <col min="479" max="481" width="7.42578125" style="1" customWidth="1"/>
    <col min="482" max="482" width="4.5703125" style="1" customWidth="1"/>
    <col min="483" max="488" width="6.85546875" style="1" customWidth="1"/>
    <col min="489" max="489" width="4" style="1" customWidth="1"/>
    <col min="490" max="491" width="7.42578125" style="1" customWidth="1"/>
    <col min="492" max="708" width="11.42578125" style="1" customWidth="1"/>
    <col min="709" max="709" width="15.85546875" style="1" customWidth="1"/>
    <col min="710" max="710" width="68.140625" style="1" customWidth="1"/>
    <col min="711" max="715" width="7.7109375" style="1"/>
    <col min="716" max="716" width="4.28515625" style="1" customWidth="1"/>
    <col min="717" max="718" width="8.28515625" style="1" customWidth="1"/>
    <col min="719" max="719" width="10" style="1" customWidth="1"/>
    <col min="720" max="720" width="29.42578125" style="1" customWidth="1"/>
    <col min="721" max="728" width="5.140625" style="1" customWidth="1"/>
    <col min="729" max="732" width="4.42578125" style="1" customWidth="1"/>
    <col min="733" max="733" width="5.42578125" style="1" customWidth="1"/>
    <col min="734" max="734" width="2.42578125" style="1" customWidth="1"/>
    <col min="735" max="737" width="7.42578125" style="1" customWidth="1"/>
    <col min="738" max="738" width="4.5703125" style="1" customWidth="1"/>
    <col min="739" max="744" width="6.85546875" style="1" customWidth="1"/>
    <col min="745" max="745" width="4" style="1" customWidth="1"/>
    <col min="746" max="747" width="7.42578125" style="1" customWidth="1"/>
    <col min="748" max="964" width="11.42578125" style="1" customWidth="1"/>
    <col min="965" max="965" width="15.85546875" style="1" customWidth="1"/>
    <col min="966" max="966" width="68.140625" style="1" customWidth="1"/>
    <col min="967" max="971" width="7.7109375" style="1"/>
    <col min="972" max="972" width="4.28515625" style="1" customWidth="1"/>
    <col min="973" max="974" width="8.28515625" style="1" customWidth="1"/>
    <col min="975" max="975" width="10" style="1" customWidth="1"/>
    <col min="976" max="976" width="29.42578125" style="1" customWidth="1"/>
    <col min="977" max="984" width="5.140625" style="1" customWidth="1"/>
    <col min="985" max="988" width="4.42578125" style="1" customWidth="1"/>
    <col min="989" max="989" width="5.42578125" style="1" customWidth="1"/>
    <col min="990" max="990" width="2.42578125" style="1" customWidth="1"/>
    <col min="991" max="993" width="7.42578125" style="1" customWidth="1"/>
    <col min="994" max="994" width="4.5703125" style="1" customWidth="1"/>
    <col min="995" max="1000" width="6.85546875" style="1" customWidth="1"/>
    <col min="1001" max="1001" width="4" style="1" customWidth="1"/>
    <col min="1002" max="1003" width="7.42578125" style="1" customWidth="1"/>
    <col min="1004" max="1220" width="11.42578125" style="1" customWidth="1"/>
    <col min="1221" max="1221" width="15.85546875" style="1" customWidth="1"/>
    <col min="1222" max="1222" width="68.140625" style="1" customWidth="1"/>
    <col min="1223" max="1227" width="7.7109375" style="1"/>
    <col min="1228" max="1228" width="4.28515625" style="1" customWidth="1"/>
    <col min="1229" max="1230" width="8.28515625" style="1" customWidth="1"/>
    <col min="1231" max="1231" width="10" style="1" customWidth="1"/>
    <col min="1232" max="1232" width="29.42578125" style="1" customWidth="1"/>
    <col min="1233" max="1240" width="5.140625" style="1" customWidth="1"/>
    <col min="1241" max="1244" width="4.42578125" style="1" customWidth="1"/>
    <col min="1245" max="1245" width="5.42578125" style="1" customWidth="1"/>
    <col min="1246" max="1246" width="2.42578125" style="1" customWidth="1"/>
    <col min="1247" max="1249" width="7.42578125" style="1" customWidth="1"/>
    <col min="1250" max="1250" width="4.5703125" style="1" customWidth="1"/>
    <col min="1251" max="1256" width="6.85546875" style="1" customWidth="1"/>
    <col min="1257" max="1257" width="4" style="1" customWidth="1"/>
    <col min="1258" max="1259" width="7.42578125" style="1" customWidth="1"/>
    <col min="1260" max="1476" width="11.42578125" style="1" customWidth="1"/>
    <col min="1477" max="1477" width="15.85546875" style="1" customWidth="1"/>
    <col min="1478" max="1478" width="68.140625" style="1" customWidth="1"/>
    <col min="1479" max="1483" width="7.7109375" style="1"/>
    <col min="1484" max="1484" width="4.28515625" style="1" customWidth="1"/>
    <col min="1485" max="1486" width="8.28515625" style="1" customWidth="1"/>
    <col min="1487" max="1487" width="10" style="1" customWidth="1"/>
    <col min="1488" max="1488" width="29.42578125" style="1" customWidth="1"/>
    <col min="1489" max="1496" width="5.140625" style="1" customWidth="1"/>
    <col min="1497" max="1500" width="4.42578125" style="1" customWidth="1"/>
    <col min="1501" max="1501" width="5.42578125" style="1" customWidth="1"/>
    <col min="1502" max="1502" width="2.42578125" style="1" customWidth="1"/>
    <col min="1503" max="1505" width="7.42578125" style="1" customWidth="1"/>
    <col min="1506" max="1506" width="4.5703125" style="1" customWidth="1"/>
    <col min="1507" max="1512" width="6.85546875" style="1" customWidth="1"/>
    <col min="1513" max="1513" width="4" style="1" customWidth="1"/>
    <col min="1514" max="1515" width="7.42578125" style="1" customWidth="1"/>
    <col min="1516" max="1732" width="11.42578125" style="1" customWidth="1"/>
    <col min="1733" max="1733" width="15.85546875" style="1" customWidth="1"/>
    <col min="1734" max="1734" width="68.140625" style="1" customWidth="1"/>
    <col min="1735" max="1739" width="7.7109375" style="1"/>
    <col min="1740" max="1740" width="4.28515625" style="1" customWidth="1"/>
    <col min="1741" max="1742" width="8.28515625" style="1" customWidth="1"/>
    <col min="1743" max="1743" width="10" style="1" customWidth="1"/>
    <col min="1744" max="1744" width="29.42578125" style="1" customWidth="1"/>
    <col min="1745" max="1752" width="5.140625" style="1" customWidth="1"/>
    <col min="1753" max="1756" width="4.42578125" style="1" customWidth="1"/>
    <col min="1757" max="1757" width="5.42578125" style="1" customWidth="1"/>
    <col min="1758" max="1758" width="2.42578125" style="1" customWidth="1"/>
    <col min="1759" max="1761" width="7.42578125" style="1" customWidth="1"/>
    <col min="1762" max="1762" width="4.5703125" style="1" customWidth="1"/>
    <col min="1763" max="1768" width="6.85546875" style="1" customWidth="1"/>
    <col min="1769" max="1769" width="4" style="1" customWidth="1"/>
    <col min="1770" max="1771" width="7.42578125" style="1" customWidth="1"/>
    <col min="1772" max="1988" width="11.42578125" style="1" customWidth="1"/>
    <col min="1989" max="1989" width="15.85546875" style="1" customWidth="1"/>
    <col min="1990" max="1990" width="68.140625" style="1" customWidth="1"/>
    <col min="1991" max="1995" width="7.7109375" style="1"/>
    <col min="1996" max="1996" width="4.28515625" style="1" customWidth="1"/>
    <col min="1997" max="1998" width="8.28515625" style="1" customWidth="1"/>
    <col min="1999" max="1999" width="10" style="1" customWidth="1"/>
    <col min="2000" max="2000" width="29.42578125" style="1" customWidth="1"/>
    <col min="2001" max="2008" width="5.140625" style="1" customWidth="1"/>
    <col min="2009" max="2012" width="4.42578125" style="1" customWidth="1"/>
    <col min="2013" max="2013" width="5.42578125" style="1" customWidth="1"/>
    <col min="2014" max="2014" width="2.42578125" style="1" customWidth="1"/>
    <col min="2015" max="2017" width="7.42578125" style="1" customWidth="1"/>
    <col min="2018" max="2018" width="4.5703125" style="1" customWidth="1"/>
    <col min="2019" max="2024" width="6.85546875" style="1" customWidth="1"/>
    <col min="2025" max="2025" width="4" style="1" customWidth="1"/>
    <col min="2026" max="2027" width="7.42578125" style="1" customWidth="1"/>
    <col min="2028" max="2244" width="11.42578125" style="1" customWidth="1"/>
    <col min="2245" max="2245" width="15.85546875" style="1" customWidth="1"/>
    <col min="2246" max="2246" width="68.140625" style="1" customWidth="1"/>
    <col min="2247" max="2251" width="7.7109375" style="1"/>
    <col min="2252" max="2252" width="4.28515625" style="1" customWidth="1"/>
    <col min="2253" max="2254" width="8.28515625" style="1" customWidth="1"/>
    <col min="2255" max="2255" width="10" style="1" customWidth="1"/>
    <col min="2256" max="2256" width="29.42578125" style="1" customWidth="1"/>
    <col min="2257" max="2264" width="5.140625" style="1" customWidth="1"/>
    <col min="2265" max="2268" width="4.42578125" style="1" customWidth="1"/>
    <col min="2269" max="2269" width="5.42578125" style="1" customWidth="1"/>
    <col min="2270" max="2270" width="2.42578125" style="1" customWidth="1"/>
    <col min="2271" max="2273" width="7.42578125" style="1" customWidth="1"/>
    <col min="2274" max="2274" width="4.5703125" style="1" customWidth="1"/>
    <col min="2275" max="2280" width="6.85546875" style="1" customWidth="1"/>
    <col min="2281" max="2281" width="4" style="1" customWidth="1"/>
    <col min="2282" max="2283" width="7.42578125" style="1" customWidth="1"/>
    <col min="2284" max="2500" width="11.42578125" style="1" customWidth="1"/>
    <col min="2501" max="2501" width="15.85546875" style="1" customWidth="1"/>
    <col min="2502" max="2502" width="68.140625" style="1" customWidth="1"/>
    <col min="2503" max="2507" width="7.7109375" style="1"/>
    <col min="2508" max="2508" width="4.28515625" style="1" customWidth="1"/>
    <col min="2509" max="2510" width="8.28515625" style="1" customWidth="1"/>
    <col min="2511" max="2511" width="10" style="1" customWidth="1"/>
    <col min="2512" max="2512" width="29.42578125" style="1" customWidth="1"/>
    <col min="2513" max="2520" width="5.140625" style="1" customWidth="1"/>
    <col min="2521" max="2524" width="4.42578125" style="1" customWidth="1"/>
    <col min="2525" max="2525" width="5.42578125" style="1" customWidth="1"/>
    <col min="2526" max="2526" width="2.42578125" style="1" customWidth="1"/>
    <col min="2527" max="2529" width="7.42578125" style="1" customWidth="1"/>
    <col min="2530" max="2530" width="4.5703125" style="1" customWidth="1"/>
    <col min="2531" max="2536" width="6.85546875" style="1" customWidth="1"/>
    <col min="2537" max="2537" width="4" style="1" customWidth="1"/>
    <col min="2538" max="2539" width="7.42578125" style="1" customWidth="1"/>
    <col min="2540" max="2756" width="11.42578125" style="1" customWidth="1"/>
    <col min="2757" max="2757" width="15.85546875" style="1" customWidth="1"/>
    <col min="2758" max="2758" width="68.140625" style="1" customWidth="1"/>
    <col min="2759" max="2763" width="7.7109375" style="1"/>
    <col min="2764" max="2764" width="4.28515625" style="1" customWidth="1"/>
    <col min="2765" max="2766" width="8.28515625" style="1" customWidth="1"/>
    <col min="2767" max="2767" width="10" style="1" customWidth="1"/>
    <col min="2768" max="2768" width="29.42578125" style="1" customWidth="1"/>
    <col min="2769" max="2776" width="5.140625" style="1" customWidth="1"/>
    <col min="2777" max="2780" width="4.42578125" style="1" customWidth="1"/>
    <col min="2781" max="2781" width="5.42578125" style="1" customWidth="1"/>
    <col min="2782" max="2782" width="2.42578125" style="1" customWidth="1"/>
    <col min="2783" max="2785" width="7.42578125" style="1" customWidth="1"/>
    <col min="2786" max="2786" width="4.5703125" style="1" customWidth="1"/>
    <col min="2787" max="2792" width="6.85546875" style="1" customWidth="1"/>
    <col min="2793" max="2793" width="4" style="1" customWidth="1"/>
    <col min="2794" max="2795" width="7.42578125" style="1" customWidth="1"/>
    <col min="2796" max="3012" width="11.42578125" style="1" customWidth="1"/>
    <col min="3013" max="3013" width="15.85546875" style="1" customWidth="1"/>
    <col min="3014" max="3014" width="68.140625" style="1" customWidth="1"/>
    <col min="3015" max="3019" width="7.7109375" style="1"/>
    <col min="3020" max="3020" width="4.28515625" style="1" customWidth="1"/>
    <col min="3021" max="3022" width="8.28515625" style="1" customWidth="1"/>
    <col min="3023" max="3023" width="10" style="1" customWidth="1"/>
    <col min="3024" max="3024" width="29.42578125" style="1" customWidth="1"/>
    <col min="3025" max="3032" width="5.140625" style="1" customWidth="1"/>
    <col min="3033" max="3036" width="4.42578125" style="1" customWidth="1"/>
    <col min="3037" max="3037" width="5.42578125" style="1" customWidth="1"/>
    <col min="3038" max="3038" width="2.42578125" style="1" customWidth="1"/>
    <col min="3039" max="3041" width="7.42578125" style="1" customWidth="1"/>
    <col min="3042" max="3042" width="4.5703125" style="1" customWidth="1"/>
    <col min="3043" max="3048" width="6.85546875" style="1" customWidth="1"/>
    <col min="3049" max="3049" width="4" style="1" customWidth="1"/>
    <col min="3050" max="3051" width="7.42578125" style="1" customWidth="1"/>
    <col min="3052" max="3268" width="11.42578125" style="1" customWidth="1"/>
    <col min="3269" max="3269" width="15.85546875" style="1" customWidth="1"/>
    <col min="3270" max="3270" width="68.140625" style="1" customWidth="1"/>
    <col min="3271" max="3275" width="7.7109375" style="1"/>
    <col min="3276" max="3276" width="4.28515625" style="1" customWidth="1"/>
    <col min="3277" max="3278" width="8.28515625" style="1" customWidth="1"/>
    <col min="3279" max="3279" width="10" style="1" customWidth="1"/>
    <col min="3280" max="3280" width="29.42578125" style="1" customWidth="1"/>
    <col min="3281" max="3288" width="5.140625" style="1" customWidth="1"/>
    <col min="3289" max="3292" width="4.42578125" style="1" customWidth="1"/>
    <col min="3293" max="3293" width="5.42578125" style="1" customWidth="1"/>
    <col min="3294" max="3294" width="2.42578125" style="1" customWidth="1"/>
    <col min="3295" max="3297" width="7.42578125" style="1" customWidth="1"/>
    <col min="3298" max="3298" width="4.5703125" style="1" customWidth="1"/>
    <col min="3299" max="3304" width="6.85546875" style="1" customWidth="1"/>
    <col min="3305" max="3305" width="4" style="1" customWidth="1"/>
    <col min="3306" max="3307" width="7.42578125" style="1" customWidth="1"/>
    <col min="3308" max="3524" width="11.42578125" style="1" customWidth="1"/>
    <col min="3525" max="3525" width="15.85546875" style="1" customWidth="1"/>
    <col min="3526" max="3526" width="68.140625" style="1" customWidth="1"/>
    <col min="3527" max="3531" width="7.7109375" style="1"/>
    <col min="3532" max="3532" width="4.28515625" style="1" customWidth="1"/>
    <col min="3533" max="3534" width="8.28515625" style="1" customWidth="1"/>
    <col min="3535" max="3535" width="10" style="1" customWidth="1"/>
    <col min="3536" max="3536" width="29.42578125" style="1" customWidth="1"/>
    <col min="3537" max="3544" width="5.140625" style="1" customWidth="1"/>
    <col min="3545" max="3548" width="4.42578125" style="1" customWidth="1"/>
    <col min="3549" max="3549" width="5.42578125" style="1" customWidth="1"/>
    <col min="3550" max="3550" width="2.42578125" style="1" customWidth="1"/>
    <col min="3551" max="3553" width="7.42578125" style="1" customWidth="1"/>
    <col min="3554" max="3554" width="4.5703125" style="1" customWidth="1"/>
    <col min="3555" max="3560" width="6.85546875" style="1" customWidth="1"/>
    <col min="3561" max="3561" width="4" style="1" customWidth="1"/>
    <col min="3562" max="3563" width="7.42578125" style="1" customWidth="1"/>
    <col min="3564" max="3780" width="11.42578125" style="1" customWidth="1"/>
    <col min="3781" max="3781" width="15.85546875" style="1" customWidth="1"/>
    <col min="3782" max="3782" width="68.140625" style="1" customWidth="1"/>
    <col min="3783" max="3787" width="7.7109375" style="1"/>
    <col min="3788" max="3788" width="4.28515625" style="1" customWidth="1"/>
    <col min="3789" max="3790" width="8.28515625" style="1" customWidth="1"/>
    <col min="3791" max="3791" width="10" style="1" customWidth="1"/>
    <col min="3792" max="3792" width="29.42578125" style="1" customWidth="1"/>
    <col min="3793" max="3800" width="5.140625" style="1" customWidth="1"/>
    <col min="3801" max="3804" width="4.42578125" style="1" customWidth="1"/>
    <col min="3805" max="3805" width="5.42578125" style="1" customWidth="1"/>
    <col min="3806" max="3806" width="2.42578125" style="1" customWidth="1"/>
    <col min="3807" max="3809" width="7.42578125" style="1" customWidth="1"/>
    <col min="3810" max="3810" width="4.5703125" style="1" customWidth="1"/>
    <col min="3811" max="3816" width="6.85546875" style="1" customWidth="1"/>
    <col min="3817" max="3817" width="4" style="1" customWidth="1"/>
    <col min="3818" max="3819" width="7.42578125" style="1" customWidth="1"/>
    <col min="3820" max="4036" width="11.42578125" style="1" customWidth="1"/>
    <col min="4037" max="4037" width="15.85546875" style="1" customWidth="1"/>
    <col min="4038" max="4038" width="68.140625" style="1" customWidth="1"/>
    <col min="4039" max="4043" width="7.7109375" style="1"/>
    <col min="4044" max="4044" width="4.28515625" style="1" customWidth="1"/>
    <col min="4045" max="4046" width="8.28515625" style="1" customWidth="1"/>
    <col min="4047" max="4047" width="10" style="1" customWidth="1"/>
    <col min="4048" max="4048" width="29.42578125" style="1" customWidth="1"/>
    <col min="4049" max="4056" width="5.140625" style="1" customWidth="1"/>
    <col min="4057" max="4060" width="4.42578125" style="1" customWidth="1"/>
    <col min="4061" max="4061" width="5.42578125" style="1" customWidth="1"/>
    <col min="4062" max="4062" width="2.42578125" style="1" customWidth="1"/>
    <col min="4063" max="4065" width="7.42578125" style="1" customWidth="1"/>
    <col min="4066" max="4066" width="4.5703125" style="1" customWidth="1"/>
    <col min="4067" max="4072" width="6.85546875" style="1" customWidth="1"/>
    <col min="4073" max="4073" width="4" style="1" customWidth="1"/>
    <col min="4074" max="4075" width="7.42578125" style="1" customWidth="1"/>
    <col min="4076" max="4292" width="11.42578125" style="1" customWidth="1"/>
    <col min="4293" max="4293" width="15.85546875" style="1" customWidth="1"/>
    <col min="4294" max="4294" width="68.140625" style="1" customWidth="1"/>
    <col min="4295" max="4299" width="7.7109375" style="1"/>
    <col min="4300" max="4300" width="4.28515625" style="1" customWidth="1"/>
    <col min="4301" max="4302" width="8.28515625" style="1" customWidth="1"/>
    <col min="4303" max="4303" width="10" style="1" customWidth="1"/>
    <col min="4304" max="4304" width="29.42578125" style="1" customWidth="1"/>
    <col min="4305" max="4312" width="5.140625" style="1" customWidth="1"/>
    <col min="4313" max="4316" width="4.42578125" style="1" customWidth="1"/>
    <col min="4317" max="4317" width="5.42578125" style="1" customWidth="1"/>
    <col min="4318" max="4318" width="2.42578125" style="1" customWidth="1"/>
    <col min="4319" max="4321" width="7.42578125" style="1" customWidth="1"/>
    <col min="4322" max="4322" width="4.5703125" style="1" customWidth="1"/>
    <col min="4323" max="4328" width="6.85546875" style="1" customWidth="1"/>
    <col min="4329" max="4329" width="4" style="1" customWidth="1"/>
    <col min="4330" max="4331" width="7.42578125" style="1" customWidth="1"/>
    <col min="4332" max="4548" width="11.42578125" style="1" customWidth="1"/>
    <col min="4549" max="4549" width="15.85546875" style="1" customWidth="1"/>
    <col min="4550" max="4550" width="68.140625" style="1" customWidth="1"/>
    <col min="4551" max="4555" width="7.7109375" style="1"/>
    <col min="4556" max="4556" width="4.28515625" style="1" customWidth="1"/>
    <col min="4557" max="4558" width="8.28515625" style="1" customWidth="1"/>
    <col min="4559" max="4559" width="10" style="1" customWidth="1"/>
    <col min="4560" max="4560" width="29.42578125" style="1" customWidth="1"/>
    <col min="4561" max="4568" width="5.140625" style="1" customWidth="1"/>
    <col min="4569" max="4572" width="4.42578125" style="1" customWidth="1"/>
    <col min="4573" max="4573" width="5.42578125" style="1" customWidth="1"/>
    <col min="4574" max="4574" width="2.42578125" style="1" customWidth="1"/>
    <col min="4575" max="4577" width="7.42578125" style="1" customWidth="1"/>
    <col min="4578" max="4578" width="4.5703125" style="1" customWidth="1"/>
    <col min="4579" max="4584" width="6.85546875" style="1" customWidth="1"/>
    <col min="4585" max="4585" width="4" style="1" customWidth="1"/>
    <col min="4586" max="4587" width="7.42578125" style="1" customWidth="1"/>
    <col min="4588" max="4804" width="11.42578125" style="1" customWidth="1"/>
    <col min="4805" max="4805" width="15.85546875" style="1" customWidth="1"/>
    <col min="4806" max="4806" width="68.140625" style="1" customWidth="1"/>
    <col min="4807" max="4811" width="7.7109375" style="1"/>
    <col min="4812" max="4812" width="4.28515625" style="1" customWidth="1"/>
    <col min="4813" max="4814" width="8.28515625" style="1" customWidth="1"/>
    <col min="4815" max="4815" width="10" style="1" customWidth="1"/>
    <col min="4816" max="4816" width="29.42578125" style="1" customWidth="1"/>
    <col min="4817" max="4824" width="5.140625" style="1" customWidth="1"/>
    <col min="4825" max="4828" width="4.42578125" style="1" customWidth="1"/>
    <col min="4829" max="4829" width="5.42578125" style="1" customWidth="1"/>
    <col min="4830" max="4830" width="2.42578125" style="1" customWidth="1"/>
    <col min="4831" max="4833" width="7.42578125" style="1" customWidth="1"/>
    <col min="4834" max="4834" width="4.5703125" style="1" customWidth="1"/>
    <col min="4835" max="4840" width="6.85546875" style="1" customWidth="1"/>
    <col min="4841" max="4841" width="4" style="1" customWidth="1"/>
    <col min="4842" max="4843" width="7.42578125" style="1" customWidth="1"/>
    <col min="4844" max="5060" width="11.42578125" style="1" customWidth="1"/>
    <col min="5061" max="5061" width="15.85546875" style="1" customWidth="1"/>
    <col min="5062" max="5062" width="68.140625" style="1" customWidth="1"/>
    <col min="5063" max="5067" width="7.7109375" style="1"/>
    <col min="5068" max="5068" width="4.28515625" style="1" customWidth="1"/>
    <col min="5069" max="5070" width="8.28515625" style="1" customWidth="1"/>
    <col min="5071" max="5071" width="10" style="1" customWidth="1"/>
    <col min="5072" max="5072" width="29.42578125" style="1" customWidth="1"/>
    <col min="5073" max="5080" width="5.140625" style="1" customWidth="1"/>
    <col min="5081" max="5084" width="4.42578125" style="1" customWidth="1"/>
    <col min="5085" max="5085" width="5.42578125" style="1" customWidth="1"/>
    <col min="5086" max="5086" width="2.42578125" style="1" customWidth="1"/>
    <col min="5087" max="5089" width="7.42578125" style="1" customWidth="1"/>
    <col min="5090" max="5090" width="4.5703125" style="1" customWidth="1"/>
    <col min="5091" max="5096" width="6.85546875" style="1" customWidth="1"/>
    <col min="5097" max="5097" width="4" style="1" customWidth="1"/>
    <col min="5098" max="5099" width="7.42578125" style="1" customWidth="1"/>
    <col min="5100" max="5316" width="11.42578125" style="1" customWidth="1"/>
    <col min="5317" max="5317" width="15.85546875" style="1" customWidth="1"/>
    <col min="5318" max="5318" width="68.140625" style="1" customWidth="1"/>
    <col min="5319" max="5323" width="7.7109375" style="1"/>
    <col min="5324" max="5324" width="4.28515625" style="1" customWidth="1"/>
    <col min="5325" max="5326" width="8.28515625" style="1" customWidth="1"/>
    <col min="5327" max="5327" width="10" style="1" customWidth="1"/>
    <col min="5328" max="5328" width="29.42578125" style="1" customWidth="1"/>
    <col min="5329" max="5336" width="5.140625" style="1" customWidth="1"/>
    <col min="5337" max="5340" width="4.42578125" style="1" customWidth="1"/>
    <col min="5341" max="5341" width="5.42578125" style="1" customWidth="1"/>
    <col min="5342" max="5342" width="2.42578125" style="1" customWidth="1"/>
    <col min="5343" max="5345" width="7.42578125" style="1" customWidth="1"/>
    <col min="5346" max="5346" width="4.5703125" style="1" customWidth="1"/>
    <col min="5347" max="5352" width="6.85546875" style="1" customWidth="1"/>
    <col min="5353" max="5353" width="4" style="1" customWidth="1"/>
    <col min="5354" max="5355" width="7.42578125" style="1" customWidth="1"/>
    <col min="5356" max="5572" width="11.42578125" style="1" customWidth="1"/>
    <col min="5573" max="5573" width="15.85546875" style="1" customWidth="1"/>
    <col min="5574" max="5574" width="68.140625" style="1" customWidth="1"/>
    <col min="5575" max="5579" width="7.7109375" style="1"/>
    <col min="5580" max="5580" width="4.28515625" style="1" customWidth="1"/>
    <col min="5581" max="5582" width="8.28515625" style="1" customWidth="1"/>
    <col min="5583" max="5583" width="10" style="1" customWidth="1"/>
    <col min="5584" max="5584" width="29.42578125" style="1" customWidth="1"/>
    <col min="5585" max="5592" width="5.140625" style="1" customWidth="1"/>
    <col min="5593" max="5596" width="4.42578125" style="1" customWidth="1"/>
    <col min="5597" max="5597" width="5.42578125" style="1" customWidth="1"/>
    <col min="5598" max="5598" width="2.42578125" style="1" customWidth="1"/>
    <col min="5599" max="5601" width="7.42578125" style="1" customWidth="1"/>
    <col min="5602" max="5602" width="4.5703125" style="1" customWidth="1"/>
    <col min="5603" max="5608" width="6.85546875" style="1" customWidth="1"/>
    <col min="5609" max="5609" width="4" style="1" customWidth="1"/>
    <col min="5610" max="5611" width="7.42578125" style="1" customWidth="1"/>
    <col min="5612" max="5828" width="11.42578125" style="1" customWidth="1"/>
    <col min="5829" max="5829" width="15.85546875" style="1" customWidth="1"/>
    <col min="5830" max="5830" width="68.140625" style="1" customWidth="1"/>
    <col min="5831" max="5835" width="7.7109375" style="1"/>
    <col min="5836" max="5836" width="4.28515625" style="1" customWidth="1"/>
    <col min="5837" max="5838" width="8.28515625" style="1" customWidth="1"/>
    <col min="5839" max="5839" width="10" style="1" customWidth="1"/>
    <col min="5840" max="5840" width="29.42578125" style="1" customWidth="1"/>
    <col min="5841" max="5848" width="5.140625" style="1" customWidth="1"/>
    <col min="5849" max="5852" width="4.42578125" style="1" customWidth="1"/>
    <col min="5853" max="5853" width="5.42578125" style="1" customWidth="1"/>
    <col min="5854" max="5854" width="2.42578125" style="1" customWidth="1"/>
    <col min="5855" max="5857" width="7.42578125" style="1" customWidth="1"/>
    <col min="5858" max="5858" width="4.5703125" style="1" customWidth="1"/>
    <col min="5859" max="5864" width="6.85546875" style="1" customWidth="1"/>
    <col min="5865" max="5865" width="4" style="1" customWidth="1"/>
    <col min="5866" max="5867" width="7.42578125" style="1" customWidth="1"/>
    <col min="5868" max="6084" width="11.42578125" style="1" customWidth="1"/>
    <col min="6085" max="6085" width="15.85546875" style="1" customWidth="1"/>
    <col min="6086" max="6086" width="68.140625" style="1" customWidth="1"/>
    <col min="6087" max="6091" width="7.7109375" style="1"/>
    <col min="6092" max="6092" width="4.28515625" style="1" customWidth="1"/>
    <col min="6093" max="6094" width="8.28515625" style="1" customWidth="1"/>
    <col min="6095" max="6095" width="10" style="1" customWidth="1"/>
    <col min="6096" max="6096" width="29.42578125" style="1" customWidth="1"/>
    <col min="6097" max="6104" width="5.140625" style="1" customWidth="1"/>
    <col min="6105" max="6108" width="4.42578125" style="1" customWidth="1"/>
    <col min="6109" max="6109" width="5.42578125" style="1" customWidth="1"/>
    <col min="6110" max="6110" width="2.42578125" style="1" customWidth="1"/>
    <col min="6111" max="6113" width="7.42578125" style="1" customWidth="1"/>
    <col min="6114" max="6114" width="4.5703125" style="1" customWidth="1"/>
    <col min="6115" max="6120" width="6.85546875" style="1" customWidth="1"/>
    <col min="6121" max="6121" width="4" style="1" customWidth="1"/>
    <col min="6122" max="6123" width="7.42578125" style="1" customWidth="1"/>
    <col min="6124" max="6340" width="11.42578125" style="1" customWidth="1"/>
    <col min="6341" max="6341" width="15.85546875" style="1" customWidth="1"/>
    <col min="6342" max="6342" width="68.140625" style="1" customWidth="1"/>
    <col min="6343" max="6347" width="7.7109375" style="1"/>
    <col min="6348" max="6348" width="4.28515625" style="1" customWidth="1"/>
    <col min="6349" max="6350" width="8.28515625" style="1" customWidth="1"/>
    <col min="6351" max="6351" width="10" style="1" customWidth="1"/>
    <col min="6352" max="6352" width="29.42578125" style="1" customWidth="1"/>
    <col min="6353" max="6360" width="5.140625" style="1" customWidth="1"/>
    <col min="6361" max="6364" width="4.42578125" style="1" customWidth="1"/>
    <col min="6365" max="6365" width="5.42578125" style="1" customWidth="1"/>
    <col min="6366" max="6366" width="2.42578125" style="1" customWidth="1"/>
    <col min="6367" max="6369" width="7.42578125" style="1" customWidth="1"/>
    <col min="6370" max="6370" width="4.5703125" style="1" customWidth="1"/>
    <col min="6371" max="6376" width="6.85546875" style="1" customWidth="1"/>
    <col min="6377" max="6377" width="4" style="1" customWidth="1"/>
    <col min="6378" max="6379" width="7.42578125" style="1" customWidth="1"/>
    <col min="6380" max="6596" width="11.42578125" style="1" customWidth="1"/>
    <col min="6597" max="6597" width="15.85546875" style="1" customWidth="1"/>
    <col min="6598" max="6598" width="68.140625" style="1" customWidth="1"/>
    <col min="6599" max="6603" width="7.7109375" style="1"/>
    <col min="6604" max="6604" width="4.28515625" style="1" customWidth="1"/>
    <col min="6605" max="6606" width="8.28515625" style="1" customWidth="1"/>
    <col min="6607" max="6607" width="10" style="1" customWidth="1"/>
    <col min="6608" max="6608" width="29.42578125" style="1" customWidth="1"/>
    <col min="6609" max="6616" width="5.140625" style="1" customWidth="1"/>
    <col min="6617" max="6620" width="4.42578125" style="1" customWidth="1"/>
    <col min="6621" max="6621" width="5.42578125" style="1" customWidth="1"/>
    <col min="6622" max="6622" width="2.42578125" style="1" customWidth="1"/>
    <col min="6623" max="6625" width="7.42578125" style="1" customWidth="1"/>
    <col min="6626" max="6626" width="4.5703125" style="1" customWidth="1"/>
    <col min="6627" max="6632" width="6.85546875" style="1" customWidth="1"/>
    <col min="6633" max="6633" width="4" style="1" customWidth="1"/>
    <col min="6634" max="6635" width="7.42578125" style="1" customWidth="1"/>
    <col min="6636" max="6852" width="11.42578125" style="1" customWidth="1"/>
    <col min="6853" max="6853" width="15.85546875" style="1" customWidth="1"/>
    <col min="6854" max="6854" width="68.140625" style="1" customWidth="1"/>
    <col min="6855" max="6859" width="7.7109375" style="1"/>
    <col min="6860" max="6860" width="4.28515625" style="1" customWidth="1"/>
    <col min="6861" max="6862" width="8.28515625" style="1" customWidth="1"/>
    <col min="6863" max="6863" width="10" style="1" customWidth="1"/>
    <col min="6864" max="6864" width="29.42578125" style="1" customWidth="1"/>
    <col min="6865" max="6872" width="5.140625" style="1" customWidth="1"/>
    <col min="6873" max="6876" width="4.42578125" style="1" customWidth="1"/>
    <col min="6877" max="6877" width="5.42578125" style="1" customWidth="1"/>
    <col min="6878" max="6878" width="2.42578125" style="1" customWidth="1"/>
    <col min="6879" max="6881" width="7.42578125" style="1" customWidth="1"/>
    <col min="6882" max="6882" width="4.5703125" style="1" customWidth="1"/>
    <col min="6883" max="6888" width="6.85546875" style="1" customWidth="1"/>
    <col min="6889" max="6889" width="4" style="1" customWidth="1"/>
    <col min="6890" max="6891" width="7.42578125" style="1" customWidth="1"/>
    <col min="6892" max="7108" width="11.42578125" style="1" customWidth="1"/>
    <col min="7109" max="7109" width="15.85546875" style="1" customWidth="1"/>
    <col min="7110" max="7110" width="68.140625" style="1" customWidth="1"/>
    <col min="7111" max="7115" width="7.7109375" style="1"/>
    <col min="7116" max="7116" width="4.28515625" style="1" customWidth="1"/>
    <col min="7117" max="7118" width="8.28515625" style="1" customWidth="1"/>
    <col min="7119" max="7119" width="10" style="1" customWidth="1"/>
    <col min="7120" max="7120" width="29.42578125" style="1" customWidth="1"/>
    <col min="7121" max="7128" width="5.140625" style="1" customWidth="1"/>
    <col min="7129" max="7132" width="4.42578125" style="1" customWidth="1"/>
    <col min="7133" max="7133" width="5.42578125" style="1" customWidth="1"/>
    <col min="7134" max="7134" width="2.42578125" style="1" customWidth="1"/>
    <col min="7135" max="7137" width="7.42578125" style="1" customWidth="1"/>
    <col min="7138" max="7138" width="4.5703125" style="1" customWidth="1"/>
    <col min="7139" max="7144" width="6.85546875" style="1" customWidth="1"/>
    <col min="7145" max="7145" width="4" style="1" customWidth="1"/>
    <col min="7146" max="7147" width="7.42578125" style="1" customWidth="1"/>
    <col min="7148" max="7364" width="11.42578125" style="1" customWidth="1"/>
    <col min="7365" max="7365" width="15.85546875" style="1" customWidth="1"/>
    <col min="7366" max="7366" width="68.140625" style="1" customWidth="1"/>
    <col min="7367" max="7371" width="7.7109375" style="1"/>
    <col min="7372" max="7372" width="4.28515625" style="1" customWidth="1"/>
    <col min="7373" max="7374" width="8.28515625" style="1" customWidth="1"/>
    <col min="7375" max="7375" width="10" style="1" customWidth="1"/>
    <col min="7376" max="7376" width="29.42578125" style="1" customWidth="1"/>
    <col min="7377" max="7384" width="5.140625" style="1" customWidth="1"/>
    <col min="7385" max="7388" width="4.42578125" style="1" customWidth="1"/>
    <col min="7389" max="7389" width="5.42578125" style="1" customWidth="1"/>
    <col min="7390" max="7390" width="2.42578125" style="1" customWidth="1"/>
    <col min="7391" max="7393" width="7.42578125" style="1" customWidth="1"/>
    <col min="7394" max="7394" width="4.5703125" style="1" customWidth="1"/>
    <col min="7395" max="7400" width="6.85546875" style="1" customWidth="1"/>
    <col min="7401" max="7401" width="4" style="1" customWidth="1"/>
    <col min="7402" max="7403" width="7.42578125" style="1" customWidth="1"/>
    <col min="7404" max="7620" width="11.42578125" style="1" customWidth="1"/>
    <col min="7621" max="7621" width="15.85546875" style="1" customWidth="1"/>
    <col min="7622" max="7622" width="68.140625" style="1" customWidth="1"/>
    <col min="7623" max="7627" width="7.7109375" style="1"/>
    <col min="7628" max="7628" width="4.28515625" style="1" customWidth="1"/>
    <col min="7629" max="7630" width="8.28515625" style="1" customWidth="1"/>
    <col min="7631" max="7631" width="10" style="1" customWidth="1"/>
    <col min="7632" max="7632" width="29.42578125" style="1" customWidth="1"/>
    <col min="7633" max="7640" width="5.140625" style="1" customWidth="1"/>
    <col min="7641" max="7644" width="4.42578125" style="1" customWidth="1"/>
    <col min="7645" max="7645" width="5.42578125" style="1" customWidth="1"/>
    <col min="7646" max="7646" width="2.42578125" style="1" customWidth="1"/>
    <col min="7647" max="7649" width="7.42578125" style="1" customWidth="1"/>
    <col min="7650" max="7650" width="4.5703125" style="1" customWidth="1"/>
    <col min="7651" max="7656" width="6.85546875" style="1" customWidth="1"/>
    <col min="7657" max="7657" width="4" style="1" customWidth="1"/>
    <col min="7658" max="7659" width="7.42578125" style="1" customWidth="1"/>
    <col min="7660" max="7876" width="11.42578125" style="1" customWidth="1"/>
    <col min="7877" max="7877" width="15.85546875" style="1" customWidth="1"/>
    <col min="7878" max="7878" width="68.140625" style="1" customWidth="1"/>
    <col min="7879" max="7883" width="7.7109375" style="1"/>
    <col min="7884" max="7884" width="4.28515625" style="1" customWidth="1"/>
    <col min="7885" max="7886" width="8.28515625" style="1" customWidth="1"/>
    <col min="7887" max="7887" width="10" style="1" customWidth="1"/>
    <col min="7888" max="7888" width="29.42578125" style="1" customWidth="1"/>
    <col min="7889" max="7896" width="5.140625" style="1" customWidth="1"/>
    <col min="7897" max="7900" width="4.42578125" style="1" customWidth="1"/>
    <col min="7901" max="7901" width="5.42578125" style="1" customWidth="1"/>
    <col min="7902" max="7902" width="2.42578125" style="1" customWidth="1"/>
    <col min="7903" max="7905" width="7.42578125" style="1" customWidth="1"/>
    <col min="7906" max="7906" width="4.5703125" style="1" customWidth="1"/>
    <col min="7907" max="7912" width="6.85546875" style="1" customWidth="1"/>
    <col min="7913" max="7913" width="4" style="1" customWidth="1"/>
    <col min="7914" max="7915" width="7.42578125" style="1" customWidth="1"/>
    <col min="7916" max="8132" width="11.42578125" style="1" customWidth="1"/>
    <col min="8133" max="8133" width="15.85546875" style="1" customWidth="1"/>
    <col min="8134" max="8134" width="68.140625" style="1" customWidth="1"/>
    <col min="8135" max="8139" width="7.7109375" style="1"/>
    <col min="8140" max="8140" width="4.28515625" style="1" customWidth="1"/>
    <col min="8141" max="8142" width="8.28515625" style="1" customWidth="1"/>
    <col min="8143" max="8143" width="10" style="1" customWidth="1"/>
    <col min="8144" max="8144" width="29.42578125" style="1" customWidth="1"/>
    <col min="8145" max="8152" width="5.140625" style="1" customWidth="1"/>
    <col min="8153" max="8156" width="4.42578125" style="1" customWidth="1"/>
    <col min="8157" max="8157" width="5.42578125" style="1" customWidth="1"/>
    <col min="8158" max="8158" width="2.42578125" style="1" customWidth="1"/>
    <col min="8159" max="8161" width="7.42578125" style="1" customWidth="1"/>
    <col min="8162" max="8162" width="4.5703125" style="1" customWidth="1"/>
    <col min="8163" max="8168" width="6.85546875" style="1" customWidth="1"/>
    <col min="8169" max="8169" width="4" style="1" customWidth="1"/>
    <col min="8170" max="8171" width="7.42578125" style="1" customWidth="1"/>
    <col min="8172" max="8388" width="11.42578125" style="1" customWidth="1"/>
    <col min="8389" max="8389" width="15.85546875" style="1" customWidth="1"/>
    <col min="8390" max="8390" width="68.140625" style="1" customWidth="1"/>
    <col min="8391" max="8395" width="7.7109375" style="1"/>
    <col min="8396" max="8396" width="4.28515625" style="1" customWidth="1"/>
    <col min="8397" max="8398" width="8.28515625" style="1" customWidth="1"/>
    <col min="8399" max="8399" width="10" style="1" customWidth="1"/>
    <col min="8400" max="8400" width="29.42578125" style="1" customWidth="1"/>
    <col min="8401" max="8408" width="5.140625" style="1" customWidth="1"/>
    <col min="8409" max="8412" width="4.42578125" style="1" customWidth="1"/>
    <col min="8413" max="8413" width="5.42578125" style="1" customWidth="1"/>
    <col min="8414" max="8414" width="2.42578125" style="1" customWidth="1"/>
    <col min="8415" max="8417" width="7.42578125" style="1" customWidth="1"/>
    <col min="8418" max="8418" width="4.5703125" style="1" customWidth="1"/>
    <col min="8419" max="8424" width="6.85546875" style="1" customWidth="1"/>
    <col min="8425" max="8425" width="4" style="1" customWidth="1"/>
    <col min="8426" max="8427" width="7.42578125" style="1" customWidth="1"/>
    <col min="8428" max="8644" width="11.42578125" style="1" customWidth="1"/>
    <col min="8645" max="8645" width="15.85546875" style="1" customWidth="1"/>
    <col min="8646" max="8646" width="68.140625" style="1" customWidth="1"/>
    <col min="8647" max="8651" width="7.7109375" style="1"/>
    <col min="8652" max="8652" width="4.28515625" style="1" customWidth="1"/>
    <col min="8653" max="8654" width="8.28515625" style="1" customWidth="1"/>
    <col min="8655" max="8655" width="10" style="1" customWidth="1"/>
    <col min="8656" max="8656" width="29.42578125" style="1" customWidth="1"/>
    <col min="8657" max="8664" width="5.140625" style="1" customWidth="1"/>
    <col min="8665" max="8668" width="4.42578125" style="1" customWidth="1"/>
    <col min="8669" max="8669" width="5.42578125" style="1" customWidth="1"/>
    <col min="8670" max="8670" width="2.42578125" style="1" customWidth="1"/>
    <col min="8671" max="8673" width="7.42578125" style="1" customWidth="1"/>
    <col min="8674" max="8674" width="4.5703125" style="1" customWidth="1"/>
    <col min="8675" max="8680" width="6.85546875" style="1" customWidth="1"/>
    <col min="8681" max="8681" width="4" style="1" customWidth="1"/>
    <col min="8682" max="8683" width="7.42578125" style="1" customWidth="1"/>
    <col min="8684" max="8900" width="11.42578125" style="1" customWidth="1"/>
    <col min="8901" max="8901" width="15.85546875" style="1" customWidth="1"/>
    <col min="8902" max="8902" width="68.140625" style="1" customWidth="1"/>
    <col min="8903" max="8907" width="7.7109375" style="1"/>
    <col min="8908" max="8908" width="4.28515625" style="1" customWidth="1"/>
    <col min="8909" max="8910" width="8.28515625" style="1" customWidth="1"/>
    <col min="8911" max="8911" width="10" style="1" customWidth="1"/>
    <col min="8912" max="8912" width="29.42578125" style="1" customWidth="1"/>
    <col min="8913" max="8920" width="5.140625" style="1" customWidth="1"/>
    <col min="8921" max="8924" width="4.42578125" style="1" customWidth="1"/>
    <col min="8925" max="8925" width="5.42578125" style="1" customWidth="1"/>
    <col min="8926" max="8926" width="2.42578125" style="1" customWidth="1"/>
    <col min="8927" max="8929" width="7.42578125" style="1" customWidth="1"/>
    <col min="8930" max="8930" width="4.5703125" style="1" customWidth="1"/>
    <col min="8931" max="8936" width="6.85546875" style="1" customWidth="1"/>
    <col min="8937" max="8937" width="4" style="1" customWidth="1"/>
    <col min="8938" max="8939" width="7.42578125" style="1" customWidth="1"/>
    <col min="8940" max="9156" width="11.42578125" style="1" customWidth="1"/>
    <col min="9157" max="9157" width="15.85546875" style="1" customWidth="1"/>
    <col min="9158" max="9158" width="68.140625" style="1" customWidth="1"/>
    <col min="9159" max="9163" width="7.7109375" style="1"/>
    <col min="9164" max="9164" width="4.28515625" style="1" customWidth="1"/>
    <col min="9165" max="9166" width="8.28515625" style="1" customWidth="1"/>
    <col min="9167" max="9167" width="10" style="1" customWidth="1"/>
    <col min="9168" max="9168" width="29.42578125" style="1" customWidth="1"/>
    <col min="9169" max="9176" width="5.140625" style="1" customWidth="1"/>
    <col min="9177" max="9180" width="4.42578125" style="1" customWidth="1"/>
    <col min="9181" max="9181" width="5.42578125" style="1" customWidth="1"/>
    <col min="9182" max="9182" width="2.42578125" style="1" customWidth="1"/>
    <col min="9183" max="9185" width="7.42578125" style="1" customWidth="1"/>
    <col min="9186" max="9186" width="4.5703125" style="1" customWidth="1"/>
    <col min="9187" max="9192" width="6.85546875" style="1" customWidth="1"/>
    <col min="9193" max="9193" width="4" style="1" customWidth="1"/>
    <col min="9194" max="9195" width="7.42578125" style="1" customWidth="1"/>
    <col min="9196" max="9412" width="11.42578125" style="1" customWidth="1"/>
    <col min="9413" max="9413" width="15.85546875" style="1" customWidth="1"/>
    <col min="9414" max="9414" width="68.140625" style="1" customWidth="1"/>
    <col min="9415" max="9419" width="7.7109375" style="1"/>
    <col min="9420" max="9420" width="4.28515625" style="1" customWidth="1"/>
    <col min="9421" max="9422" width="8.28515625" style="1" customWidth="1"/>
    <col min="9423" max="9423" width="10" style="1" customWidth="1"/>
    <col min="9424" max="9424" width="29.42578125" style="1" customWidth="1"/>
    <col min="9425" max="9432" width="5.140625" style="1" customWidth="1"/>
    <col min="9433" max="9436" width="4.42578125" style="1" customWidth="1"/>
    <col min="9437" max="9437" width="5.42578125" style="1" customWidth="1"/>
    <col min="9438" max="9438" width="2.42578125" style="1" customWidth="1"/>
    <col min="9439" max="9441" width="7.42578125" style="1" customWidth="1"/>
    <col min="9442" max="9442" width="4.5703125" style="1" customWidth="1"/>
    <col min="9443" max="9448" width="6.85546875" style="1" customWidth="1"/>
    <col min="9449" max="9449" width="4" style="1" customWidth="1"/>
    <col min="9450" max="9451" width="7.42578125" style="1" customWidth="1"/>
    <col min="9452" max="9668" width="11.42578125" style="1" customWidth="1"/>
    <col min="9669" max="9669" width="15.85546875" style="1" customWidth="1"/>
    <col min="9670" max="9670" width="68.140625" style="1" customWidth="1"/>
    <col min="9671" max="9675" width="7.7109375" style="1"/>
    <col min="9676" max="9676" width="4.28515625" style="1" customWidth="1"/>
    <col min="9677" max="9678" width="8.28515625" style="1" customWidth="1"/>
    <col min="9679" max="9679" width="10" style="1" customWidth="1"/>
    <col min="9680" max="9680" width="29.42578125" style="1" customWidth="1"/>
    <col min="9681" max="9688" width="5.140625" style="1" customWidth="1"/>
    <col min="9689" max="9692" width="4.42578125" style="1" customWidth="1"/>
    <col min="9693" max="9693" width="5.42578125" style="1" customWidth="1"/>
    <col min="9694" max="9694" width="2.42578125" style="1" customWidth="1"/>
    <col min="9695" max="9697" width="7.42578125" style="1" customWidth="1"/>
    <col min="9698" max="9698" width="4.5703125" style="1" customWidth="1"/>
    <col min="9699" max="9704" width="6.85546875" style="1" customWidth="1"/>
    <col min="9705" max="9705" width="4" style="1" customWidth="1"/>
    <col min="9706" max="9707" width="7.42578125" style="1" customWidth="1"/>
    <col min="9708" max="9924" width="11.42578125" style="1" customWidth="1"/>
    <col min="9925" max="9925" width="15.85546875" style="1" customWidth="1"/>
    <col min="9926" max="9926" width="68.140625" style="1" customWidth="1"/>
    <col min="9927" max="9931" width="7.7109375" style="1"/>
    <col min="9932" max="9932" width="4.28515625" style="1" customWidth="1"/>
    <col min="9933" max="9934" width="8.28515625" style="1" customWidth="1"/>
    <col min="9935" max="9935" width="10" style="1" customWidth="1"/>
    <col min="9936" max="9936" width="29.42578125" style="1" customWidth="1"/>
    <col min="9937" max="9944" width="5.140625" style="1" customWidth="1"/>
    <col min="9945" max="9948" width="4.42578125" style="1" customWidth="1"/>
    <col min="9949" max="9949" width="5.42578125" style="1" customWidth="1"/>
    <col min="9950" max="9950" width="2.42578125" style="1" customWidth="1"/>
    <col min="9951" max="9953" width="7.42578125" style="1" customWidth="1"/>
    <col min="9954" max="9954" width="4.5703125" style="1" customWidth="1"/>
    <col min="9955" max="9960" width="6.85546875" style="1" customWidth="1"/>
    <col min="9961" max="9961" width="4" style="1" customWidth="1"/>
    <col min="9962" max="9963" width="7.42578125" style="1" customWidth="1"/>
    <col min="9964" max="10180" width="11.42578125" style="1" customWidth="1"/>
    <col min="10181" max="10181" width="15.85546875" style="1" customWidth="1"/>
    <col min="10182" max="10182" width="68.140625" style="1" customWidth="1"/>
    <col min="10183" max="10187" width="7.7109375" style="1"/>
    <col min="10188" max="10188" width="4.28515625" style="1" customWidth="1"/>
    <col min="10189" max="10190" width="8.28515625" style="1" customWidth="1"/>
    <col min="10191" max="10191" width="10" style="1" customWidth="1"/>
    <col min="10192" max="10192" width="29.42578125" style="1" customWidth="1"/>
    <col min="10193" max="10200" width="5.140625" style="1" customWidth="1"/>
    <col min="10201" max="10204" width="4.42578125" style="1" customWidth="1"/>
    <col min="10205" max="10205" width="5.42578125" style="1" customWidth="1"/>
    <col min="10206" max="10206" width="2.42578125" style="1" customWidth="1"/>
    <col min="10207" max="10209" width="7.42578125" style="1" customWidth="1"/>
    <col min="10210" max="10210" width="4.5703125" style="1" customWidth="1"/>
    <col min="10211" max="10216" width="6.85546875" style="1" customWidth="1"/>
    <col min="10217" max="10217" width="4" style="1" customWidth="1"/>
    <col min="10218" max="10219" width="7.42578125" style="1" customWidth="1"/>
    <col min="10220" max="10436" width="11.42578125" style="1" customWidth="1"/>
    <col min="10437" max="10437" width="15.85546875" style="1" customWidth="1"/>
    <col min="10438" max="10438" width="68.140625" style="1" customWidth="1"/>
    <col min="10439" max="10443" width="7.7109375" style="1"/>
    <col min="10444" max="10444" width="4.28515625" style="1" customWidth="1"/>
    <col min="10445" max="10446" width="8.28515625" style="1" customWidth="1"/>
    <col min="10447" max="10447" width="10" style="1" customWidth="1"/>
    <col min="10448" max="10448" width="29.42578125" style="1" customWidth="1"/>
    <col min="10449" max="10456" width="5.140625" style="1" customWidth="1"/>
    <col min="10457" max="10460" width="4.42578125" style="1" customWidth="1"/>
    <col min="10461" max="10461" width="5.42578125" style="1" customWidth="1"/>
    <col min="10462" max="10462" width="2.42578125" style="1" customWidth="1"/>
    <col min="10463" max="10465" width="7.42578125" style="1" customWidth="1"/>
    <col min="10466" max="10466" width="4.5703125" style="1" customWidth="1"/>
    <col min="10467" max="10472" width="6.85546875" style="1" customWidth="1"/>
    <col min="10473" max="10473" width="4" style="1" customWidth="1"/>
    <col min="10474" max="10475" width="7.42578125" style="1" customWidth="1"/>
    <col min="10476" max="10692" width="11.42578125" style="1" customWidth="1"/>
    <col min="10693" max="10693" width="15.85546875" style="1" customWidth="1"/>
    <col min="10694" max="10694" width="68.140625" style="1" customWidth="1"/>
    <col min="10695" max="10699" width="7.7109375" style="1"/>
    <col min="10700" max="10700" width="4.28515625" style="1" customWidth="1"/>
    <col min="10701" max="10702" width="8.28515625" style="1" customWidth="1"/>
    <col min="10703" max="10703" width="10" style="1" customWidth="1"/>
    <col min="10704" max="10704" width="29.42578125" style="1" customWidth="1"/>
    <col min="10705" max="10712" width="5.140625" style="1" customWidth="1"/>
    <col min="10713" max="10716" width="4.42578125" style="1" customWidth="1"/>
    <col min="10717" max="10717" width="5.42578125" style="1" customWidth="1"/>
    <col min="10718" max="10718" width="2.42578125" style="1" customWidth="1"/>
    <col min="10719" max="10721" width="7.42578125" style="1" customWidth="1"/>
    <col min="10722" max="10722" width="4.5703125" style="1" customWidth="1"/>
    <col min="10723" max="10728" width="6.85546875" style="1" customWidth="1"/>
    <col min="10729" max="10729" width="4" style="1" customWidth="1"/>
    <col min="10730" max="10731" width="7.42578125" style="1" customWidth="1"/>
    <col min="10732" max="10948" width="11.42578125" style="1" customWidth="1"/>
    <col min="10949" max="10949" width="15.85546875" style="1" customWidth="1"/>
    <col min="10950" max="10950" width="68.140625" style="1" customWidth="1"/>
    <col min="10951" max="10955" width="7.7109375" style="1"/>
    <col min="10956" max="10956" width="4.28515625" style="1" customWidth="1"/>
    <col min="10957" max="10958" width="8.28515625" style="1" customWidth="1"/>
    <col min="10959" max="10959" width="10" style="1" customWidth="1"/>
    <col min="10960" max="10960" width="29.42578125" style="1" customWidth="1"/>
    <col min="10961" max="10968" width="5.140625" style="1" customWidth="1"/>
    <col min="10969" max="10972" width="4.42578125" style="1" customWidth="1"/>
    <col min="10973" max="10973" width="5.42578125" style="1" customWidth="1"/>
    <col min="10974" max="10974" width="2.42578125" style="1" customWidth="1"/>
    <col min="10975" max="10977" width="7.42578125" style="1" customWidth="1"/>
    <col min="10978" max="10978" width="4.5703125" style="1" customWidth="1"/>
    <col min="10979" max="10984" width="6.85546875" style="1" customWidth="1"/>
    <col min="10985" max="10985" width="4" style="1" customWidth="1"/>
    <col min="10986" max="10987" width="7.42578125" style="1" customWidth="1"/>
    <col min="10988" max="11204" width="11.42578125" style="1" customWidth="1"/>
    <col min="11205" max="11205" width="15.85546875" style="1" customWidth="1"/>
    <col min="11206" max="11206" width="68.140625" style="1" customWidth="1"/>
    <col min="11207" max="11211" width="7.7109375" style="1"/>
    <col min="11212" max="11212" width="4.28515625" style="1" customWidth="1"/>
    <col min="11213" max="11214" width="8.28515625" style="1" customWidth="1"/>
    <col min="11215" max="11215" width="10" style="1" customWidth="1"/>
    <col min="11216" max="11216" width="29.42578125" style="1" customWidth="1"/>
    <col min="11217" max="11224" width="5.140625" style="1" customWidth="1"/>
    <col min="11225" max="11228" width="4.42578125" style="1" customWidth="1"/>
    <col min="11229" max="11229" width="5.42578125" style="1" customWidth="1"/>
    <col min="11230" max="11230" width="2.42578125" style="1" customWidth="1"/>
    <col min="11231" max="11233" width="7.42578125" style="1" customWidth="1"/>
    <col min="11234" max="11234" width="4.5703125" style="1" customWidth="1"/>
    <col min="11235" max="11240" width="6.85546875" style="1" customWidth="1"/>
    <col min="11241" max="11241" width="4" style="1" customWidth="1"/>
    <col min="11242" max="11243" width="7.42578125" style="1" customWidth="1"/>
    <col min="11244" max="11460" width="11.42578125" style="1" customWidth="1"/>
    <col min="11461" max="11461" width="15.85546875" style="1" customWidth="1"/>
    <col min="11462" max="11462" width="68.140625" style="1" customWidth="1"/>
    <col min="11463" max="11467" width="7.7109375" style="1"/>
    <col min="11468" max="11468" width="4.28515625" style="1" customWidth="1"/>
    <col min="11469" max="11470" width="8.28515625" style="1" customWidth="1"/>
    <col min="11471" max="11471" width="10" style="1" customWidth="1"/>
    <col min="11472" max="11472" width="29.42578125" style="1" customWidth="1"/>
    <col min="11473" max="11480" width="5.140625" style="1" customWidth="1"/>
    <col min="11481" max="11484" width="4.42578125" style="1" customWidth="1"/>
    <col min="11485" max="11485" width="5.42578125" style="1" customWidth="1"/>
    <col min="11486" max="11486" width="2.42578125" style="1" customWidth="1"/>
    <col min="11487" max="11489" width="7.42578125" style="1" customWidth="1"/>
    <col min="11490" max="11490" width="4.5703125" style="1" customWidth="1"/>
    <col min="11491" max="11496" width="6.85546875" style="1" customWidth="1"/>
    <col min="11497" max="11497" width="4" style="1" customWidth="1"/>
    <col min="11498" max="11499" width="7.42578125" style="1" customWidth="1"/>
    <col min="11500" max="11716" width="11.42578125" style="1" customWidth="1"/>
    <col min="11717" max="11717" width="15.85546875" style="1" customWidth="1"/>
    <col min="11718" max="11718" width="68.140625" style="1" customWidth="1"/>
    <col min="11719" max="11723" width="7.7109375" style="1"/>
    <col min="11724" max="11724" width="4.28515625" style="1" customWidth="1"/>
    <col min="11725" max="11726" width="8.28515625" style="1" customWidth="1"/>
    <col min="11727" max="11727" width="10" style="1" customWidth="1"/>
    <col min="11728" max="11728" width="29.42578125" style="1" customWidth="1"/>
    <col min="11729" max="11736" width="5.140625" style="1" customWidth="1"/>
    <col min="11737" max="11740" width="4.42578125" style="1" customWidth="1"/>
    <col min="11741" max="11741" width="5.42578125" style="1" customWidth="1"/>
    <col min="11742" max="11742" width="2.42578125" style="1" customWidth="1"/>
    <col min="11743" max="11745" width="7.42578125" style="1" customWidth="1"/>
    <col min="11746" max="11746" width="4.5703125" style="1" customWidth="1"/>
    <col min="11747" max="11752" width="6.85546875" style="1" customWidth="1"/>
    <col min="11753" max="11753" width="4" style="1" customWidth="1"/>
    <col min="11754" max="11755" width="7.42578125" style="1" customWidth="1"/>
    <col min="11756" max="11972" width="11.42578125" style="1" customWidth="1"/>
    <col min="11973" max="11973" width="15.85546875" style="1" customWidth="1"/>
    <col min="11974" max="11974" width="68.140625" style="1" customWidth="1"/>
    <col min="11975" max="11979" width="7.7109375" style="1"/>
    <col min="11980" max="11980" width="4.28515625" style="1" customWidth="1"/>
    <col min="11981" max="11982" width="8.28515625" style="1" customWidth="1"/>
    <col min="11983" max="11983" width="10" style="1" customWidth="1"/>
    <col min="11984" max="11984" width="29.42578125" style="1" customWidth="1"/>
    <col min="11985" max="11992" width="5.140625" style="1" customWidth="1"/>
    <col min="11993" max="11996" width="4.42578125" style="1" customWidth="1"/>
    <col min="11997" max="11997" width="5.42578125" style="1" customWidth="1"/>
    <col min="11998" max="11998" width="2.42578125" style="1" customWidth="1"/>
    <col min="11999" max="12001" width="7.42578125" style="1" customWidth="1"/>
    <col min="12002" max="12002" width="4.5703125" style="1" customWidth="1"/>
    <col min="12003" max="12008" width="6.85546875" style="1" customWidth="1"/>
    <col min="12009" max="12009" width="4" style="1" customWidth="1"/>
    <col min="12010" max="12011" width="7.42578125" style="1" customWidth="1"/>
    <col min="12012" max="12228" width="11.42578125" style="1" customWidth="1"/>
    <col min="12229" max="12229" width="15.85546875" style="1" customWidth="1"/>
    <col min="12230" max="12230" width="68.140625" style="1" customWidth="1"/>
    <col min="12231" max="12235" width="7.7109375" style="1"/>
    <col min="12236" max="12236" width="4.28515625" style="1" customWidth="1"/>
    <col min="12237" max="12238" width="8.28515625" style="1" customWidth="1"/>
    <col min="12239" max="12239" width="10" style="1" customWidth="1"/>
    <col min="12240" max="12240" width="29.42578125" style="1" customWidth="1"/>
    <col min="12241" max="12248" width="5.140625" style="1" customWidth="1"/>
    <col min="12249" max="12252" width="4.42578125" style="1" customWidth="1"/>
    <col min="12253" max="12253" width="5.42578125" style="1" customWidth="1"/>
    <col min="12254" max="12254" width="2.42578125" style="1" customWidth="1"/>
    <col min="12255" max="12257" width="7.42578125" style="1" customWidth="1"/>
    <col min="12258" max="12258" width="4.5703125" style="1" customWidth="1"/>
    <col min="12259" max="12264" width="6.85546875" style="1" customWidth="1"/>
    <col min="12265" max="12265" width="4" style="1" customWidth="1"/>
    <col min="12266" max="12267" width="7.42578125" style="1" customWidth="1"/>
    <col min="12268" max="12484" width="11.42578125" style="1" customWidth="1"/>
    <col min="12485" max="12485" width="15.85546875" style="1" customWidth="1"/>
    <col min="12486" max="12486" width="68.140625" style="1" customWidth="1"/>
    <col min="12487" max="12491" width="7.7109375" style="1"/>
    <col min="12492" max="12492" width="4.28515625" style="1" customWidth="1"/>
    <col min="12493" max="12494" width="8.28515625" style="1" customWidth="1"/>
    <col min="12495" max="12495" width="10" style="1" customWidth="1"/>
    <col min="12496" max="12496" width="29.42578125" style="1" customWidth="1"/>
    <col min="12497" max="12504" width="5.140625" style="1" customWidth="1"/>
    <col min="12505" max="12508" width="4.42578125" style="1" customWidth="1"/>
    <col min="12509" max="12509" width="5.42578125" style="1" customWidth="1"/>
    <col min="12510" max="12510" width="2.42578125" style="1" customWidth="1"/>
    <col min="12511" max="12513" width="7.42578125" style="1" customWidth="1"/>
    <col min="12514" max="12514" width="4.5703125" style="1" customWidth="1"/>
    <col min="12515" max="12520" width="6.85546875" style="1" customWidth="1"/>
    <col min="12521" max="12521" width="4" style="1" customWidth="1"/>
    <col min="12522" max="12523" width="7.42578125" style="1" customWidth="1"/>
    <col min="12524" max="12740" width="11.42578125" style="1" customWidth="1"/>
    <col min="12741" max="12741" width="15.85546875" style="1" customWidth="1"/>
    <col min="12742" max="12742" width="68.140625" style="1" customWidth="1"/>
    <col min="12743" max="12747" width="7.7109375" style="1"/>
    <col min="12748" max="12748" width="4.28515625" style="1" customWidth="1"/>
    <col min="12749" max="12750" width="8.28515625" style="1" customWidth="1"/>
    <col min="12751" max="12751" width="10" style="1" customWidth="1"/>
    <col min="12752" max="12752" width="29.42578125" style="1" customWidth="1"/>
    <col min="12753" max="12760" width="5.140625" style="1" customWidth="1"/>
    <col min="12761" max="12764" width="4.42578125" style="1" customWidth="1"/>
    <col min="12765" max="12765" width="5.42578125" style="1" customWidth="1"/>
    <col min="12766" max="12766" width="2.42578125" style="1" customWidth="1"/>
    <col min="12767" max="12769" width="7.42578125" style="1" customWidth="1"/>
    <col min="12770" max="12770" width="4.5703125" style="1" customWidth="1"/>
    <col min="12771" max="12776" width="6.85546875" style="1" customWidth="1"/>
    <col min="12777" max="12777" width="4" style="1" customWidth="1"/>
    <col min="12778" max="12779" width="7.42578125" style="1" customWidth="1"/>
    <col min="12780" max="12996" width="11.42578125" style="1" customWidth="1"/>
    <col min="12997" max="12997" width="15.85546875" style="1" customWidth="1"/>
    <col min="12998" max="12998" width="68.140625" style="1" customWidth="1"/>
    <col min="12999" max="13003" width="7.7109375" style="1"/>
    <col min="13004" max="13004" width="4.28515625" style="1" customWidth="1"/>
    <col min="13005" max="13006" width="8.28515625" style="1" customWidth="1"/>
    <col min="13007" max="13007" width="10" style="1" customWidth="1"/>
    <col min="13008" max="13008" width="29.42578125" style="1" customWidth="1"/>
    <col min="13009" max="13016" width="5.140625" style="1" customWidth="1"/>
    <col min="13017" max="13020" width="4.42578125" style="1" customWidth="1"/>
    <col min="13021" max="13021" width="5.42578125" style="1" customWidth="1"/>
    <col min="13022" max="13022" width="2.42578125" style="1" customWidth="1"/>
    <col min="13023" max="13025" width="7.42578125" style="1" customWidth="1"/>
    <col min="13026" max="13026" width="4.5703125" style="1" customWidth="1"/>
    <col min="13027" max="13032" width="6.85546875" style="1" customWidth="1"/>
    <col min="13033" max="13033" width="4" style="1" customWidth="1"/>
    <col min="13034" max="13035" width="7.42578125" style="1" customWidth="1"/>
    <col min="13036" max="13252" width="11.42578125" style="1" customWidth="1"/>
    <col min="13253" max="13253" width="15.85546875" style="1" customWidth="1"/>
    <col min="13254" max="13254" width="68.140625" style="1" customWidth="1"/>
    <col min="13255" max="13259" width="7.7109375" style="1"/>
    <col min="13260" max="13260" width="4.28515625" style="1" customWidth="1"/>
    <col min="13261" max="13262" width="8.28515625" style="1" customWidth="1"/>
    <col min="13263" max="13263" width="10" style="1" customWidth="1"/>
    <col min="13264" max="13264" width="29.42578125" style="1" customWidth="1"/>
    <col min="13265" max="13272" width="5.140625" style="1" customWidth="1"/>
    <col min="13273" max="13276" width="4.42578125" style="1" customWidth="1"/>
    <col min="13277" max="13277" width="5.42578125" style="1" customWidth="1"/>
    <col min="13278" max="13278" width="2.42578125" style="1" customWidth="1"/>
    <col min="13279" max="13281" width="7.42578125" style="1" customWidth="1"/>
    <col min="13282" max="13282" width="4.5703125" style="1" customWidth="1"/>
    <col min="13283" max="13288" width="6.85546875" style="1" customWidth="1"/>
    <col min="13289" max="13289" width="4" style="1" customWidth="1"/>
    <col min="13290" max="13291" width="7.42578125" style="1" customWidth="1"/>
    <col min="13292" max="13508" width="11.42578125" style="1" customWidth="1"/>
    <col min="13509" max="13509" width="15.85546875" style="1" customWidth="1"/>
    <col min="13510" max="13510" width="68.140625" style="1" customWidth="1"/>
    <col min="13511" max="13515" width="7.7109375" style="1"/>
    <col min="13516" max="13516" width="4.28515625" style="1" customWidth="1"/>
    <col min="13517" max="13518" width="8.28515625" style="1" customWidth="1"/>
    <col min="13519" max="13519" width="10" style="1" customWidth="1"/>
    <col min="13520" max="13520" width="29.42578125" style="1" customWidth="1"/>
    <col min="13521" max="13528" width="5.140625" style="1" customWidth="1"/>
    <col min="13529" max="13532" width="4.42578125" style="1" customWidth="1"/>
    <col min="13533" max="13533" width="5.42578125" style="1" customWidth="1"/>
    <col min="13534" max="13534" width="2.42578125" style="1" customWidth="1"/>
    <col min="13535" max="13537" width="7.42578125" style="1" customWidth="1"/>
    <col min="13538" max="13538" width="4.5703125" style="1" customWidth="1"/>
    <col min="13539" max="13544" width="6.85546875" style="1" customWidth="1"/>
    <col min="13545" max="13545" width="4" style="1" customWidth="1"/>
    <col min="13546" max="13547" width="7.42578125" style="1" customWidth="1"/>
    <col min="13548" max="13764" width="11.42578125" style="1" customWidth="1"/>
    <col min="13765" max="13765" width="15.85546875" style="1" customWidth="1"/>
    <col min="13766" max="13766" width="68.140625" style="1" customWidth="1"/>
    <col min="13767" max="13771" width="7.7109375" style="1"/>
    <col min="13772" max="13772" width="4.28515625" style="1" customWidth="1"/>
    <col min="13773" max="13774" width="8.28515625" style="1" customWidth="1"/>
    <col min="13775" max="13775" width="10" style="1" customWidth="1"/>
    <col min="13776" max="13776" width="29.42578125" style="1" customWidth="1"/>
    <col min="13777" max="13784" width="5.140625" style="1" customWidth="1"/>
    <col min="13785" max="13788" width="4.42578125" style="1" customWidth="1"/>
    <col min="13789" max="13789" width="5.42578125" style="1" customWidth="1"/>
    <col min="13790" max="13790" width="2.42578125" style="1" customWidth="1"/>
    <col min="13791" max="13793" width="7.42578125" style="1" customWidth="1"/>
    <col min="13794" max="13794" width="4.5703125" style="1" customWidth="1"/>
    <col min="13795" max="13800" width="6.85546875" style="1" customWidth="1"/>
    <col min="13801" max="13801" width="4" style="1" customWidth="1"/>
    <col min="13802" max="13803" width="7.42578125" style="1" customWidth="1"/>
    <col min="13804" max="14020" width="11.42578125" style="1" customWidth="1"/>
    <col min="14021" max="14021" width="15.85546875" style="1" customWidth="1"/>
    <col min="14022" max="14022" width="68.140625" style="1" customWidth="1"/>
    <col min="14023" max="14027" width="7.7109375" style="1"/>
    <col min="14028" max="14028" width="4.28515625" style="1" customWidth="1"/>
    <col min="14029" max="14030" width="8.28515625" style="1" customWidth="1"/>
    <col min="14031" max="14031" width="10" style="1" customWidth="1"/>
    <col min="14032" max="14032" width="29.42578125" style="1" customWidth="1"/>
    <col min="14033" max="14040" width="5.140625" style="1" customWidth="1"/>
    <col min="14041" max="14044" width="4.42578125" style="1" customWidth="1"/>
    <col min="14045" max="14045" width="5.42578125" style="1" customWidth="1"/>
    <col min="14046" max="14046" width="2.42578125" style="1" customWidth="1"/>
    <col min="14047" max="14049" width="7.42578125" style="1" customWidth="1"/>
    <col min="14050" max="14050" width="4.5703125" style="1" customWidth="1"/>
    <col min="14051" max="14056" width="6.85546875" style="1" customWidth="1"/>
    <col min="14057" max="14057" width="4" style="1" customWidth="1"/>
    <col min="14058" max="14059" width="7.42578125" style="1" customWidth="1"/>
    <col min="14060" max="14276" width="11.42578125" style="1" customWidth="1"/>
    <col min="14277" max="14277" width="15.85546875" style="1" customWidth="1"/>
    <col min="14278" max="14278" width="68.140625" style="1" customWidth="1"/>
    <col min="14279" max="14283" width="7.7109375" style="1"/>
    <col min="14284" max="14284" width="4.28515625" style="1" customWidth="1"/>
    <col min="14285" max="14286" width="8.28515625" style="1" customWidth="1"/>
    <col min="14287" max="14287" width="10" style="1" customWidth="1"/>
    <col min="14288" max="14288" width="29.42578125" style="1" customWidth="1"/>
    <col min="14289" max="14296" width="5.140625" style="1" customWidth="1"/>
    <col min="14297" max="14300" width="4.42578125" style="1" customWidth="1"/>
    <col min="14301" max="14301" width="5.42578125" style="1" customWidth="1"/>
    <col min="14302" max="14302" width="2.42578125" style="1" customWidth="1"/>
    <col min="14303" max="14305" width="7.42578125" style="1" customWidth="1"/>
    <col min="14306" max="14306" width="4.5703125" style="1" customWidth="1"/>
    <col min="14307" max="14312" width="6.85546875" style="1" customWidth="1"/>
    <col min="14313" max="14313" width="4" style="1" customWidth="1"/>
    <col min="14314" max="14315" width="7.42578125" style="1" customWidth="1"/>
    <col min="14316" max="14532" width="11.42578125" style="1" customWidth="1"/>
    <col min="14533" max="14533" width="15.85546875" style="1" customWidth="1"/>
    <col min="14534" max="14534" width="68.140625" style="1" customWidth="1"/>
    <col min="14535" max="14539" width="7.7109375" style="1"/>
    <col min="14540" max="14540" width="4.28515625" style="1" customWidth="1"/>
    <col min="14541" max="14542" width="8.28515625" style="1" customWidth="1"/>
    <col min="14543" max="14543" width="10" style="1" customWidth="1"/>
    <col min="14544" max="14544" width="29.42578125" style="1" customWidth="1"/>
    <col min="14545" max="14552" width="5.140625" style="1" customWidth="1"/>
    <col min="14553" max="14556" width="4.42578125" style="1" customWidth="1"/>
    <col min="14557" max="14557" width="5.42578125" style="1" customWidth="1"/>
    <col min="14558" max="14558" width="2.42578125" style="1" customWidth="1"/>
    <col min="14559" max="14561" width="7.42578125" style="1" customWidth="1"/>
    <col min="14562" max="14562" width="4.5703125" style="1" customWidth="1"/>
    <col min="14563" max="14568" width="6.85546875" style="1" customWidth="1"/>
    <col min="14569" max="14569" width="4" style="1" customWidth="1"/>
    <col min="14570" max="14571" width="7.42578125" style="1" customWidth="1"/>
    <col min="14572" max="14788" width="11.42578125" style="1" customWidth="1"/>
    <col min="14789" max="14789" width="15.85546875" style="1" customWidth="1"/>
    <col min="14790" max="14790" width="68.140625" style="1" customWidth="1"/>
    <col min="14791" max="14795" width="7.7109375" style="1"/>
    <col min="14796" max="14796" width="4.28515625" style="1" customWidth="1"/>
    <col min="14797" max="14798" width="8.28515625" style="1" customWidth="1"/>
    <col min="14799" max="14799" width="10" style="1" customWidth="1"/>
    <col min="14800" max="14800" width="29.42578125" style="1" customWidth="1"/>
    <col min="14801" max="14808" width="5.140625" style="1" customWidth="1"/>
    <col min="14809" max="14812" width="4.42578125" style="1" customWidth="1"/>
    <col min="14813" max="14813" width="5.42578125" style="1" customWidth="1"/>
    <col min="14814" max="14814" width="2.42578125" style="1" customWidth="1"/>
    <col min="14815" max="14817" width="7.42578125" style="1" customWidth="1"/>
    <col min="14818" max="14818" width="4.5703125" style="1" customWidth="1"/>
    <col min="14819" max="14824" width="6.85546875" style="1" customWidth="1"/>
    <col min="14825" max="14825" width="4" style="1" customWidth="1"/>
    <col min="14826" max="14827" width="7.42578125" style="1" customWidth="1"/>
    <col min="14828" max="15044" width="11.42578125" style="1" customWidth="1"/>
    <col min="15045" max="15045" width="15.85546875" style="1" customWidth="1"/>
    <col min="15046" max="15046" width="68.140625" style="1" customWidth="1"/>
    <col min="15047" max="15051" width="7.7109375" style="1"/>
    <col min="15052" max="15052" width="4.28515625" style="1" customWidth="1"/>
    <col min="15053" max="15054" width="8.28515625" style="1" customWidth="1"/>
    <col min="15055" max="15055" width="10" style="1" customWidth="1"/>
    <col min="15056" max="15056" width="29.42578125" style="1" customWidth="1"/>
    <col min="15057" max="15064" width="5.140625" style="1" customWidth="1"/>
    <col min="15065" max="15068" width="4.42578125" style="1" customWidth="1"/>
    <col min="15069" max="15069" width="5.42578125" style="1" customWidth="1"/>
    <col min="15070" max="15070" width="2.42578125" style="1" customWidth="1"/>
    <col min="15071" max="15073" width="7.42578125" style="1" customWidth="1"/>
    <col min="15074" max="15074" width="4.5703125" style="1" customWidth="1"/>
    <col min="15075" max="15080" width="6.85546875" style="1" customWidth="1"/>
    <col min="15081" max="15081" width="4" style="1" customWidth="1"/>
    <col min="15082" max="15083" width="7.42578125" style="1" customWidth="1"/>
    <col min="15084" max="15300" width="11.42578125" style="1" customWidth="1"/>
    <col min="15301" max="15301" width="15.85546875" style="1" customWidth="1"/>
    <col min="15302" max="15302" width="68.140625" style="1" customWidth="1"/>
    <col min="15303" max="15307" width="7.7109375" style="1"/>
    <col min="15308" max="15308" width="4.28515625" style="1" customWidth="1"/>
    <col min="15309" max="15310" width="8.28515625" style="1" customWidth="1"/>
    <col min="15311" max="15311" width="10" style="1" customWidth="1"/>
    <col min="15312" max="15312" width="29.42578125" style="1" customWidth="1"/>
    <col min="15313" max="15320" width="5.140625" style="1" customWidth="1"/>
    <col min="15321" max="15324" width="4.42578125" style="1" customWidth="1"/>
    <col min="15325" max="15325" width="5.42578125" style="1" customWidth="1"/>
    <col min="15326" max="15326" width="2.42578125" style="1" customWidth="1"/>
    <col min="15327" max="15329" width="7.42578125" style="1" customWidth="1"/>
    <col min="15330" max="15330" width="4.5703125" style="1" customWidth="1"/>
    <col min="15331" max="15336" width="6.85546875" style="1" customWidth="1"/>
    <col min="15337" max="15337" width="4" style="1" customWidth="1"/>
    <col min="15338" max="15339" width="7.42578125" style="1" customWidth="1"/>
    <col min="15340" max="15556" width="11.42578125" style="1" customWidth="1"/>
    <col min="15557" max="15557" width="15.85546875" style="1" customWidth="1"/>
    <col min="15558" max="15558" width="68.140625" style="1" customWidth="1"/>
    <col min="15559" max="15563" width="7.7109375" style="1"/>
    <col min="15564" max="15564" width="4.28515625" style="1" customWidth="1"/>
    <col min="15565" max="15566" width="8.28515625" style="1" customWidth="1"/>
    <col min="15567" max="15567" width="10" style="1" customWidth="1"/>
    <col min="15568" max="15568" width="29.42578125" style="1" customWidth="1"/>
    <col min="15569" max="15576" width="5.140625" style="1" customWidth="1"/>
    <col min="15577" max="15580" width="4.42578125" style="1" customWidth="1"/>
    <col min="15581" max="15581" width="5.42578125" style="1" customWidth="1"/>
    <col min="15582" max="15582" width="2.42578125" style="1" customWidth="1"/>
    <col min="15583" max="15585" width="7.42578125" style="1" customWidth="1"/>
    <col min="15586" max="15586" width="4.5703125" style="1" customWidth="1"/>
    <col min="15587" max="15592" width="6.85546875" style="1" customWidth="1"/>
    <col min="15593" max="15593" width="4" style="1" customWidth="1"/>
    <col min="15594" max="15595" width="7.42578125" style="1" customWidth="1"/>
    <col min="15596" max="15812" width="11.42578125" style="1" customWidth="1"/>
    <col min="15813" max="15813" width="15.85546875" style="1" customWidth="1"/>
    <col min="15814" max="15814" width="68.140625" style="1" customWidth="1"/>
    <col min="15815" max="15819" width="7.7109375" style="1"/>
    <col min="15820" max="15820" width="4.28515625" style="1" customWidth="1"/>
    <col min="15821" max="15822" width="8.28515625" style="1" customWidth="1"/>
    <col min="15823" max="15823" width="10" style="1" customWidth="1"/>
    <col min="15824" max="15824" width="29.42578125" style="1" customWidth="1"/>
    <col min="15825" max="15832" width="5.140625" style="1" customWidth="1"/>
    <col min="15833" max="15836" width="4.42578125" style="1" customWidth="1"/>
    <col min="15837" max="15837" width="5.42578125" style="1" customWidth="1"/>
    <col min="15838" max="15838" width="2.42578125" style="1" customWidth="1"/>
    <col min="15839" max="15841" width="7.42578125" style="1" customWidth="1"/>
    <col min="15842" max="15842" width="4.5703125" style="1" customWidth="1"/>
    <col min="15843" max="15848" width="6.85546875" style="1" customWidth="1"/>
    <col min="15849" max="15849" width="4" style="1" customWidth="1"/>
    <col min="15850" max="15851" width="7.42578125" style="1" customWidth="1"/>
    <col min="15852" max="16068" width="11.42578125" style="1" customWidth="1"/>
    <col min="16069" max="16069" width="15.85546875" style="1" customWidth="1"/>
    <col min="16070" max="16070" width="68.140625" style="1" customWidth="1"/>
    <col min="16071" max="16075" width="7.7109375" style="1"/>
    <col min="16076" max="16076" width="4.28515625" style="1" customWidth="1"/>
    <col min="16077" max="16078" width="8.28515625" style="1" customWidth="1"/>
    <col min="16079" max="16079" width="10" style="1" customWidth="1"/>
    <col min="16080" max="16080" width="29.42578125" style="1" customWidth="1"/>
    <col min="16081" max="16088" width="5.140625" style="1" customWidth="1"/>
    <col min="16089" max="16092" width="4.42578125" style="1" customWidth="1"/>
    <col min="16093" max="16093" width="5.42578125" style="1" customWidth="1"/>
    <col min="16094" max="16094" width="2.42578125" style="1" customWidth="1"/>
    <col min="16095" max="16097" width="7.42578125" style="1" customWidth="1"/>
    <col min="16098" max="16098" width="4.5703125" style="1" customWidth="1"/>
    <col min="16099" max="16104" width="6.85546875" style="1" customWidth="1"/>
    <col min="16105" max="16105" width="4" style="1" customWidth="1"/>
    <col min="16106" max="16107" width="7.42578125" style="1" customWidth="1"/>
    <col min="16108" max="16384" width="11.42578125" style="1" customWidth="1"/>
  </cols>
  <sheetData>
    <row r="1" spans="4:22" x14ac:dyDescent="0.25">
      <c r="E1" s="2"/>
    </row>
    <row r="2" spans="4:22" x14ac:dyDescent="0.25">
      <c r="E2" s="2"/>
    </row>
    <row r="3" spans="4:22" x14ac:dyDescent="0.25">
      <c r="E3" s="2"/>
    </row>
    <row r="4" spans="4:22" x14ac:dyDescent="0.25">
      <c r="E4" s="2"/>
    </row>
    <row r="5" spans="4:22" x14ac:dyDescent="0.25">
      <c r="E5" s="2"/>
    </row>
    <row r="6" spans="4:22" ht="29.25" customHeight="1" x14ac:dyDescent="0.25">
      <c r="D6" s="123"/>
      <c r="E6" s="123"/>
      <c r="F6" s="124" t="s">
        <v>0</v>
      </c>
      <c r="G6" s="124"/>
      <c r="H6" s="124"/>
      <c r="I6" s="124"/>
      <c r="J6" s="124"/>
      <c r="K6" s="124"/>
      <c r="L6" s="124"/>
      <c r="M6" s="124"/>
      <c r="N6" s="124"/>
      <c r="O6" s="124"/>
      <c r="P6" s="124"/>
      <c r="Q6" s="124"/>
      <c r="R6" s="124"/>
      <c r="S6" s="124"/>
      <c r="T6" s="125" t="s">
        <v>1</v>
      </c>
      <c r="U6" s="125"/>
      <c r="V6" s="125"/>
    </row>
    <row r="7" spans="4:22" ht="29.25" customHeight="1" x14ac:dyDescent="0.25">
      <c r="D7" s="123"/>
      <c r="E7" s="123"/>
      <c r="F7" s="124"/>
      <c r="G7" s="124"/>
      <c r="H7" s="124"/>
      <c r="I7" s="124"/>
      <c r="J7" s="124"/>
      <c r="K7" s="124"/>
      <c r="L7" s="124"/>
      <c r="M7" s="124"/>
      <c r="N7" s="124"/>
      <c r="O7" s="124"/>
      <c r="P7" s="124"/>
      <c r="Q7" s="124"/>
      <c r="R7" s="124"/>
      <c r="S7" s="124"/>
      <c r="T7" s="125"/>
      <c r="U7" s="125"/>
      <c r="V7" s="125"/>
    </row>
    <row r="8" spans="4:22" ht="29.25" customHeight="1" x14ac:dyDescent="0.25">
      <c r="D8" s="123"/>
      <c r="E8" s="123"/>
      <c r="F8" s="124" t="s">
        <v>2</v>
      </c>
      <c r="G8" s="124"/>
      <c r="H8" s="124"/>
      <c r="I8" s="124"/>
      <c r="J8" s="124"/>
      <c r="K8" s="124"/>
      <c r="L8" s="124"/>
      <c r="M8" s="124"/>
      <c r="N8" s="124"/>
      <c r="O8" s="124"/>
      <c r="P8" s="124"/>
      <c r="Q8" s="124"/>
      <c r="R8" s="124"/>
      <c r="S8" s="124"/>
      <c r="T8" s="126" t="s">
        <v>3</v>
      </c>
      <c r="U8" s="126"/>
      <c r="V8" s="126"/>
    </row>
    <row r="9" spans="4:22" ht="29.25" customHeight="1" x14ac:dyDescent="0.25">
      <c r="D9" s="123"/>
      <c r="E9" s="123"/>
      <c r="F9" s="124"/>
      <c r="G9" s="124"/>
      <c r="H9" s="124"/>
      <c r="I9" s="124"/>
      <c r="J9" s="124"/>
      <c r="K9" s="124"/>
      <c r="L9" s="124"/>
      <c r="M9" s="124"/>
      <c r="N9" s="124"/>
      <c r="O9" s="124"/>
      <c r="P9" s="124"/>
      <c r="Q9" s="124"/>
      <c r="R9" s="124"/>
      <c r="S9" s="124"/>
      <c r="T9" s="126" t="s">
        <v>4</v>
      </c>
      <c r="U9" s="126"/>
      <c r="V9" s="126"/>
    </row>
    <row r="10" spans="4:22" x14ac:dyDescent="0.25">
      <c r="D10" s="7"/>
      <c r="E10" s="8"/>
      <c r="F10" s="9"/>
      <c r="G10" s="10"/>
      <c r="H10" s="10"/>
      <c r="I10" s="10"/>
      <c r="J10" s="10"/>
      <c r="K10" s="10"/>
      <c r="L10" s="11"/>
      <c r="M10" s="11"/>
      <c r="N10" s="11"/>
      <c r="O10" s="11"/>
      <c r="P10" s="11"/>
      <c r="Q10" s="11"/>
      <c r="R10" s="11"/>
      <c r="S10" s="10"/>
      <c r="T10" s="12"/>
      <c r="U10" s="13"/>
      <c r="V10" s="14"/>
    </row>
    <row r="11" spans="4:22" x14ac:dyDescent="0.25">
      <c r="D11" s="15"/>
      <c r="E11" s="2"/>
      <c r="G11" s="16"/>
      <c r="H11" s="16"/>
      <c r="I11" s="16"/>
      <c r="J11" s="16"/>
      <c r="K11" s="16"/>
      <c r="L11" s="17"/>
      <c r="M11" s="17"/>
      <c r="N11" s="17"/>
      <c r="O11" s="17"/>
      <c r="P11" s="17"/>
      <c r="Q11" s="17"/>
      <c r="R11" s="17"/>
      <c r="S11" s="16"/>
      <c r="U11" s="18"/>
      <c r="V11" s="19"/>
    </row>
    <row r="12" spans="4:22" ht="23.25" x14ac:dyDescent="0.35">
      <c r="D12" s="129" t="s">
        <v>5</v>
      </c>
      <c r="E12" s="130"/>
      <c r="F12" s="130" t="s">
        <v>6</v>
      </c>
      <c r="G12" s="130"/>
      <c r="H12" s="130"/>
      <c r="I12" s="130"/>
      <c r="J12" s="130"/>
      <c r="K12" s="130"/>
      <c r="L12" s="130"/>
      <c r="M12" s="130"/>
      <c r="N12" s="130"/>
      <c r="O12" s="130"/>
      <c r="P12" s="130"/>
      <c r="Q12" s="130"/>
      <c r="R12" s="130"/>
      <c r="S12" s="130"/>
      <c r="T12" s="130"/>
      <c r="U12" s="130"/>
      <c r="V12" s="131"/>
    </row>
    <row r="13" spans="4:22" ht="21" x14ac:dyDescent="0.35">
      <c r="D13" s="132" t="s">
        <v>7</v>
      </c>
      <c r="E13" s="133"/>
      <c r="F13" s="133"/>
      <c r="G13" s="133"/>
      <c r="H13" s="133"/>
      <c r="I13" s="133"/>
      <c r="J13" s="133"/>
      <c r="K13" s="133"/>
      <c r="L13" s="133"/>
      <c r="M13" s="133"/>
      <c r="N13" s="133"/>
      <c r="O13" s="133"/>
      <c r="P13" s="133"/>
      <c r="Q13" s="133"/>
      <c r="R13" s="133"/>
      <c r="S13" s="133"/>
      <c r="T13" s="133"/>
      <c r="U13" s="133"/>
      <c r="V13" s="134"/>
    </row>
    <row r="14" spans="4:22" ht="21" x14ac:dyDescent="0.35">
      <c r="D14" s="132" t="s">
        <v>8</v>
      </c>
      <c r="E14" s="133"/>
      <c r="F14" s="133"/>
      <c r="G14" s="133"/>
      <c r="H14" s="133"/>
      <c r="I14" s="133"/>
      <c r="J14" s="133"/>
      <c r="K14" s="133"/>
      <c r="L14" s="133"/>
      <c r="M14" s="133"/>
      <c r="N14" s="133"/>
      <c r="O14" s="133"/>
      <c r="P14" s="133"/>
      <c r="Q14" s="133"/>
      <c r="R14" s="133"/>
      <c r="S14" s="133"/>
      <c r="T14" s="133"/>
      <c r="U14" s="133"/>
      <c r="V14" s="134"/>
    </row>
    <row r="15" spans="4:22" ht="21" x14ac:dyDescent="0.35">
      <c r="D15" s="132" t="s">
        <v>9</v>
      </c>
      <c r="E15" s="133"/>
      <c r="F15" s="133"/>
      <c r="G15" s="133"/>
      <c r="H15" s="133"/>
      <c r="I15" s="133"/>
      <c r="J15" s="133"/>
      <c r="K15" s="133"/>
      <c r="L15" s="133"/>
      <c r="M15" s="133"/>
      <c r="N15" s="133"/>
      <c r="O15" s="133"/>
      <c r="P15" s="133"/>
      <c r="Q15" s="133"/>
      <c r="R15" s="133"/>
      <c r="S15" s="133"/>
      <c r="T15" s="133"/>
      <c r="U15" s="133"/>
      <c r="V15" s="134"/>
    </row>
    <row r="16" spans="4:22" x14ac:dyDescent="0.25">
      <c r="D16" s="15"/>
      <c r="E16" s="2"/>
      <c r="G16" s="16"/>
      <c r="H16" s="16"/>
      <c r="I16" s="16"/>
      <c r="J16" s="16"/>
      <c r="K16" s="16"/>
      <c r="L16" s="17"/>
      <c r="M16" s="17"/>
      <c r="N16" s="17"/>
      <c r="O16" s="17"/>
      <c r="P16" s="17"/>
      <c r="Q16" s="17"/>
      <c r="R16" s="17"/>
      <c r="S16" s="16"/>
      <c r="U16" s="18"/>
      <c r="V16" s="19"/>
    </row>
    <row r="17" spans="4:22" x14ac:dyDescent="0.25">
      <c r="D17" s="15"/>
      <c r="E17" s="20" t="s">
        <v>10</v>
      </c>
      <c r="G17" s="16"/>
      <c r="H17" s="16"/>
      <c r="I17" s="16"/>
      <c r="J17" s="16"/>
      <c r="K17" s="16"/>
      <c r="L17" s="17"/>
      <c r="M17" s="17"/>
      <c r="N17" s="17"/>
      <c r="O17" s="17"/>
      <c r="P17" s="17"/>
      <c r="Q17" s="17"/>
      <c r="R17" s="17"/>
      <c r="S17" s="16"/>
      <c r="U17" s="18"/>
      <c r="V17" s="19"/>
    </row>
    <row r="18" spans="4:22" ht="15" customHeight="1" x14ac:dyDescent="0.25">
      <c r="D18" s="15"/>
      <c r="E18" s="135" t="s">
        <v>11</v>
      </c>
      <c r="F18" s="135"/>
      <c r="G18" s="135"/>
      <c r="H18" s="135"/>
      <c r="I18" s="135"/>
      <c r="J18" s="135"/>
      <c r="K18" s="135"/>
      <c r="L18" s="135"/>
      <c r="M18" s="135"/>
      <c r="N18" s="135"/>
      <c r="O18" s="135"/>
      <c r="P18" s="135"/>
      <c r="Q18" s="135"/>
      <c r="R18" s="135"/>
      <c r="S18" s="135"/>
      <c r="T18" s="135"/>
      <c r="U18" s="135"/>
      <c r="V18" s="19"/>
    </row>
    <row r="19" spans="4:22" x14ac:dyDescent="0.25">
      <c r="D19" s="15"/>
      <c r="E19" s="135"/>
      <c r="F19" s="135"/>
      <c r="G19" s="135"/>
      <c r="H19" s="135"/>
      <c r="I19" s="135"/>
      <c r="J19" s="135"/>
      <c r="K19" s="135"/>
      <c r="L19" s="135"/>
      <c r="M19" s="135"/>
      <c r="N19" s="135"/>
      <c r="O19" s="135"/>
      <c r="P19" s="135"/>
      <c r="Q19" s="135"/>
      <c r="R19" s="135"/>
      <c r="S19" s="135"/>
      <c r="T19" s="135"/>
      <c r="U19" s="135"/>
      <c r="V19" s="19"/>
    </row>
    <row r="20" spans="4:22" x14ac:dyDescent="0.25">
      <c r="D20" s="15"/>
      <c r="E20" s="135"/>
      <c r="F20" s="135"/>
      <c r="G20" s="135"/>
      <c r="H20" s="135"/>
      <c r="I20" s="135"/>
      <c r="J20" s="135"/>
      <c r="K20" s="135"/>
      <c r="L20" s="135"/>
      <c r="M20" s="135"/>
      <c r="N20" s="135"/>
      <c r="O20" s="135"/>
      <c r="P20" s="135"/>
      <c r="Q20" s="135"/>
      <c r="R20" s="135"/>
      <c r="S20" s="135"/>
      <c r="T20" s="135"/>
      <c r="U20" s="135"/>
      <c r="V20" s="19"/>
    </row>
    <row r="21" spans="4:22" x14ac:dyDescent="0.25">
      <c r="D21" s="15"/>
      <c r="E21" s="135"/>
      <c r="F21" s="135"/>
      <c r="G21" s="135"/>
      <c r="H21" s="135"/>
      <c r="I21" s="135"/>
      <c r="J21" s="135"/>
      <c r="K21" s="135"/>
      <c r="L21" s="135"/>
      <c r="M21" s="135"/>
      <c r="N21" s="135"/>
      <c r="O21" s="135"/>
      <c r="P21" s="135"/>
      <c r="Q21" s="135"/>
      <c r="R21" s="135"/>
      <c r="S21" s="135"/>
      <c r="T21" s="135"/>
      <c r="U21" s="135"/>
      <c r="V21" s="19"/>
    </row>
    <row r="22" spans="4:22" x14ac:dyDescent="0.25">
      <c r="D22" s="15"/>
      <c r="E22" s="2"/>
      <c r="G22" s="16"/>
      <c r="H22" s="16"/>
      <c r="I22" s="16"/>
      <c r="J22" s="16"/>
      <c r="K22" s="16"/>
      <c r="L22" s="17"/>
      <c r="M22" s="17"/>
      <c r="N22" s="17"/>
      <c r="O22" s="17"/>
      <c r="P22" s="17"/>
      <c r="Q22" s="17"/>
      <c r="R22" s="17"/>
      <c r="S22" s="16"/>
      <c r="U22" s="18"/>
      <c r="V22" s="19"/>
    </row>
    <row r="23" spans="4:22" x14ac:dyDescent="0.25">
      <c r="D23" s="15"/>
      <c r="E23" s="20" t="s">
        <v>12</v>
      </c>
      <c r="G23" s="16"/>
      <c r="H23" s="16"/>
      <c r="I23" s="16"/>
      <c r="J23" s="16"/>
      <c r="K23" s="16"/>
      <c r="L23" s="17"/>
      <c r="M23" s="17"/>
      <c r="N23" s="17"/>
      <c r="O23" s="17"/>
      <c r="P23" s="17"/>
      <c r="Q23" s="17"/>
      <c r="R23" s="17"/>
      <c r="S23" s="16"/>
      <c r="U23" s="18"/>
      <c r="V23" s="19"/>
    </row>
    <row r="24" spans="4:22" x14ac:dyDescent="0.25">
      <c r="D24" s="15"/>
      <c r="E24" t="s">
        <v>13</v>
      </c>
      <c r="G24" s="16"/>
      <c r="H24" s="16"/>
      <c r="I24" s="16"/>
      <c r="J24" s="16"/>
      <c r="K24" s="16"/>
      <c r="L24" s="17"/>
      <c r="M24" s="17"/>
      <c r="N24" s="17"/>
      <c r="O24" s="17"/>
      <c r="P24" s="17"/>
      <c r="Q24" s="17"/>
      <c r="R24" s="17"/>
      <c r="S24" s="16"/>
      <c r="U24" s="18"/>
      <c r="V24" s="19"/>
    </row>
    <row r="25" spans="4:22" x14ac:dyDescent="0.25">
      <c r="D25" s="15"/>
      <c r="E25" s="21" t="s">
        <v>14</v>
      </c>
      <c r="G25" s="16"/>
      <c r="H25" s="16"/>
      <c r="I25" s="16"/>
      <c r="J25" s="16"/>
      <c r="K25" s="16"/>
      <c r="L25" s="17"/>
      <c r="M25" s="17"/>
      <c r="N25" s="17"/>
      <c r="O25" s="17"/>
      <c r="P25" s="17"/>
      <c r="Q25" s="17"/>
      <c r="R25" s="17"/>
      <c r="S25" s="16"/>
      <c r="U25" s="18"/>
      <c r="V25" s="19"/>
    </row>
    <row r="26" spans="4:22" x14ac:dyDescent="0.25">
      <c r="D26" s="15"/>
      <c r="E26" s="21" t="s">
        <v>15</v>
      </c>
      <c r="G26" s="16"/>
      <c r="H26" s="16"/>
      <c r="I26" s="16"/>
      <c r="J26" s="16"/>
      <c r="K26" s="16"/>
      <c r="L26" s="17"/>
      <c r="M26" s="17"/>
      <c r="N26" s="17"/>
      <c r="O26" s="17"/>
      <c r="P26" s="17"/>
      <c r="Q26" s="17"/>
      <c r="R26" s="17"/>
      <c r="S26" s="16"/>
      <c r="U26" s="18"/>
      <c r="V26" s="19"/>
    </row>
    <row r="27" spans="4:22" x14ac:dyDescent="0.25">
      <c r="D27" s="15"/>
      <c r="E27" s="21" t="s">
        <v>16</v>
      </c>
      <c r="G27" s="16"/>
      <c r="H27" s="16"/>
      <c r="I27" s="16"/>
      <c r="J27" s="16"/>
      <c r="K27" s="16"/>
      <c r="L27" s="17"/>
      <c r="M27" s="17"/>
      <c r="N27" s="17"/>
      <c r="O27" s="17"/>
      <c r="P27" s="17"/>
      <c r="Q27" s="17"/>
      <c r="R27" s="17"/>
      <c r="S27" s="16"/>
      <c r="U27" s="18"/>
      <c r="V27" s="19"/>
    </row>
    <row r="28" spans="4:22" x14ac:dyDescent="0.25">
      <c r="D28" s="15"/>
      <c r="E28" s="21" t="s">
        <v>17</v>
      </c>
      <c r="G28" s="16"/>
      <c r="H28" s="16"/>
      <c r="I28" s="16"/>
      <c r="J28" s="16"/>
      <c r="K28" s="16"/>
      <c r="L28" s="17"/>
      <c r="M28" s="17"/>
      <c r="N28" s="17"/>
      <c r="O28" s="17"/>
      <c r="P28" s="17"/>
      <c r="Q28" s="17"/>
      <c r="R28" s="17"/>
      <c r="S28" s="16"/>
      <c r="U28" s="18"/>
      <c r="V28" s="19"/>
    </row>
    <row r="29" spans="4:22" x14ac:dyDescent="0.25">
      <c r="D29" s="15"/>
      <c r="E29" s="22" t="s">
        <v>18</v>
      </c>
      <c r="G29" s="16"/>
      <c r="H29" s="16"/>
      <c r="I29" s="16"/>
      <c r="J29" s="16"/>
      <c r="K29" s="16"/>
      <c r="L29" s="17"/>
      <c r="M29" s="17"/>
      <c r="N29" s="17"/>
      <c r="O29" s="17"/>
      <c r="P29" s="17"/>
      <c r="Q29" s="17"/>
      <c r="R29" s="17"/>
      <c r="S29" s="16"/>
      <c r="U29" s="18"/>
      <c r="V29" s="19"/>
    </row>
    <row r="30" spans="4:22" x14ac:dyDescent="0.25">
      <c r="D30" s="15"/>
      <c r="E30" s="136" t="s">
        <v>19</v>
      </c>
      <c r="F30" s="136"/>
      <c r="G30" s="136"/>
      <c r="H30" s="136"/>
      <c r="I30" s="136"/>
      <c r="J30" s="136"/>
      <c r="K30" s="136"/>
      <c r="L30" s="136"/>
      <c r="M30" s="136"/>
      <c r="N30" s="136"/>
      <c r="O30" s="136"/>
      <c r="P30" s="136"/>
      <c r="Q30" s="136"/>
      <c r="R30" s="136"/>
      <c r="S30" s="136"/>
      <c r="T30" s="136"/>
      <c r="U30" s="136"/>
      <c r="V30" s="19"/>
    </row>
    <row r="31" spans="4:22" x14ac:dyDescent="0.25">
      <c r="D31" s="15"/>
      <c r="E31" s="136"/>
      <c r="F31" s="136"/>
      <c r="G31" s="136"/>
      <c r="H31" s="136"/>
      <c r="I31" s="136"/>
      <c r="J31" s="136"/>
      <c r="K31" s="136"/>
      <c r="L31" s="136"/>
      <c r="M31" s="136"/>
      <c r="N31" s="136"/>
      <c r="O31" s="136"/>
      <c r="P31" s="136"/>
      <c r="Q31" s="136"/>
      <c r="R31" s="136"/>
      <c r="S31" s="136"/>
      <c r="T31" s="136"/>
      <c r="U31" s="136"/>
      <c r="V31" s="19"/>
    </row>
    <row r="32" spans="4:22" x14ac:dyDescent="0.25">
      <c r="D32" s="15"/>
      <c r="E32" s="2"/>
      <c r="G32" s="16"/>
      <c r="H32" s="16"/>
      <c r="I32" s="16"/>
      <c r="J32" s="16"/>
      <c r="K32" s="16"/>
      <c r="L32" s="17"/>
      <c r="M32" s="17"/>
      <c r="N32" s="17"/>
      <c r="O32" s="17"/>
      <c r="P32" s="17"/>
      <c r="Q32" s="17"/>
      <c r="R32" s="17"/>
      <c r="S32" s="16"/>
      <c r="U32" s="18"/>
      <c r="V32" s="19"/>
    </row>
    <row r="33" spans="4:22" x14ac:dyDescent="0.25">
      <c r="D33" s="15"/>
      <c r="E33" s="20" t="s">
        <v>20</v>
      </c>
      <c r="G33" s="16"/>
      <c r="H33" s="16"/>
      <c r="I33" s="16"/>
      <c r="J33" s="16"/>
      <c r="K33" s="16"/>
      <c r="L33" s="17"/>
      <c r="M33" s="17"/>
      <c r="N33" s="17"/>
      <c r="O33" s="17"/>
      <c r="P33" s="17"/>
      <c r="Q33" s="17"/>
      <c r="R33" s="17"/>
      <c r="S33" s="16"/>
      <c r="U33" s="18"/>
      <c r="V33" s="19"/>
    </row>
    <row r="34" spans="4:22" x14ac:dyDescent="0.25">
      <c r="D34" s="15"/>
      <c r="E34" t="s">
        <v>21</v>
      </c>
      <c r="G34" s="16"/>
      <c r="H34" s="16"/>
      <c r="I34" s="16"/>
      <c r="J34" s="16"/>
      <c r="K34" s="16"/>
      <c r="L34" s="17"/>
      <c r="M34" s="17"/>
      <c r="N34" s="17"/>
      <c r="O34" s="17"/>
      <c r="P34" s="17"/>
      <c r="Q34" s="17"/>
      <c r="R34" s="17"/>
      <c r="S34" s="16"/>
      <c r="U34" s="18"/>
      <c r="V34" s="19"/>
    </row>
    <row r="35" spans="4:22" x14ac:dyDescent="0.25">
      <c r="D35" s="15"/>
      <c r="E35" s="21" t="s">
        <v>22</v>
      </c>
      <c r="G35" s="16"/>
      <c r="H35" s="16"/>
      <c r="I35" s="16"/>
      <c r="J35" s="16"/>
      <c r="K35" s="16"/>
      <c r="L35" s="17"/>
      <c r="M35" s="17"/>
      <c r="N35" s="17"/>
      <c r="O35" s="17"/>
      <c r="P35" s="17"/>
      <c r="Q35" s="17"/>
      <c r="R35" s="17"/>
      <c r="S35" s="16"/>
      <c r="U35" s="18"/>
      <c r="V35" s="19"/>
    </row>
    <row r="36" spans="4:22" x14ac:dyDescent="0.25">
      <c r="D36" s="15"/>
      <c r="E36" s="21" t="s">
        <v>23</v>
      </c>
      <c r="G36" s="16"/>
      <c r="H36" s="16"/>
      <c r="I36" s="16"/>
      <c r="J36" s="16"/>
      <c r="K36" s="16"/>
      <c r="L36" s="17"/>
      <c r="M36" s="17"/>
      <c r="N36" s="17"/>
      <c r="O36" s="17"/>
      <c r="P36" s="17"/>
      <c r="Q36" s="17"/>
      <c r="R36" s="17"/>
      <c r="S36" s="16"/>
      <c r="U36" s="18"/>
      <c r="V36" s="19"/>
    </row>
    <row r="37" spans="4:22" x14ac:dyDescent="0.25">
      <c r="D37" s="15"/>
      <c r="E37" s="21" t="s">
        <v>24</v>
      </c>
      <c r="G37" s="16"/>
      <c r="H37" s="16"/>
      <c r="I37" s="16"/>
      <c r="J37" s="16"/>
      <c r="K37" s="16"/>
      <c r="L37" s="17"/>
      <c r="M37" s="17"/>
      <c r="N37" s="17"/>
      <c r="O37" s="17"/>
      <c r="P37" s="17"/>
      <c r="Q37" s="17"/>
      <c r="R37" s="17"/>
      <c r="S37" s="16"/>
      <c r="U37" s="18"/>
      <c r="V37" s="19"/>
    </row>
    <row r="38" spans="4:22" x14ac:dyDescent="0.25">
      <c r="D38" s="15"/>
      <c r="E38" s="21" t="s">
        <v>25</v>
      </c>
      <c r="G38" s="16"/>
      <c r="H38" s="16"/>
      <c r="I38" s="16"/>
      <c r="J38" s="16"/>
      <c r="K38" s="16"/>
      <c r="L38" s="17"/>
      <c r="M38" s="17"/>
      <c r="N38" s="17"/>
      <c r="O38" s="17"/>
      <c r="P38" s="17"/>
      <c r="Q38" s="17"/>
      <c r="R38" s="17"/>
      <c r="S38" s="16"/>
      <c r="U38" s="18"/>
      <c r="V38" s="19"/>
    </row>
    <row r="39" spans="4:22" x14ac:dyDescent="0.25">
      <c r="D39" s="15"/>
      <c r="E39" s="21" t="s">
        <v>26</v>
      </c>
      <c r="G39" s="16"/>
      <c r="H39" s="16"/>
      <c r="I39" s="16"/>
      <c r="J39" s="16"/>
      <c r="K39" s="16"/>
      <c r="L39" s="17"/>
      <c r="M39" s="17"/>
      <c r="N39" s="17"/>
      <c r="O39" s="17"/>
      <c r="P39" s="17"/>
      <c r="Q39" s="17"/>
      <c r="R39" s="17"/>
      <c r="S39" s="16"/>
      <c r="U39" s="18"/>
      <c r="V39" s="19"/>
    </row>
    <row r="40" spans="4:22" x14ac:dyDescent="0.25">
      <c r="D40" s="15"/>
      <c r="E40" s="2"/>
      <c r="G40" s="16"/>
      <c r="H40" s="16"/>
      <c r="I40" s="16"/>
      <c r="J40" s="16"/>
      <c r="K40" s="16"/>
      <c r="L40" s="17"/>
      <c r="M40" s="17"/>
      <c r="N40" s="17"/>
      <c r="O40" s="17"/>
      <c r="P40" s="17"/>
      <c r="Q40" s="17"/>
      <c r="R40" s="17"/>
      <c r="S40" s="16"/>
      <c r="U40" s="18"/>
      <c r="V40" s="19"/>
    </row>
    <row r="41" spans="4:22" x14ac:dyDescent="0.25">
      <c r="D41" s="15"/>
      <c r="E41" s="2"/>
      <c r="G41" s="16"/>
      <c r="H41" s="16"/>
      <c r="I41" s="16"/>
      <c r="J41" s="16"/>
      <c r="K41" s="16"/>
      <c r="L41" s="17"/>
      <c r="M41" s="17"/>
      <c r="N41" s="17"/>
      <c r="O41" s="17"/>
      <c r="P41" s="17"/>
      <c r="Q41" s="17"/>
      <c r="R41" s="17"/>
      <c r="S41" s="16"/>
      <c r="U41" s="18"/>
      <c r="V41" s="19"/>
    </row>
    <row r="42" spans="4:22" x14ac:dyDescent="0.25">
      <c r="D42" s="15"/>
      <c r="E42" s="20" t="s">
        <v>27</v>
      </c>
      <c r="G42" s="16"/>
      <c r="H42" s="16"/>
      <c r="I42" s="16"/>
      <c r="J42" s="16"/>
      <c r="K42" s="16"/>
      <c r="L42" s="17"/>
      <c r="M42" s="17"/>
      <c r="N42" s="17"/>
      <c r="O42" s="17"/>
      <c r="P42" s="17"/>
      <c r="Q42" s="17"/>
      <c r="R42" s="17"/>
      <c r="S42" s="16"/>
      <c r="U42" s="18"/>
      <c r="V42" s="19"/>
    </row>
    <row r="43" spans="4:22" x14ac:dyDescent="0.25">
      <c r="D43" s="15"/>
      <c r="E43" s="135" t="s">
        <v>28</v>
      </c>
      <c r="F43" s="135"/>
      <c r="G43" s="135"/>
      <c r="H43" s="135"/>
      <c r="I43" s="135"/>
      <c r="J43" s="135"/>
      <c r="K43" s="135"/>
      <c r="L43" s="135"/>
      <c r="M43" s="135"/>
      <c r="N43" s="135"/>
      <c r="O43" s="135"/>
      <c r="P43" s="135"/>
      <c r="Q43" s="135"/>
      <c r="R43" s="135"/>
      <c r="S43" s="135"/>
      <c r="T43" s="135"/>
      <c r="U43" s="135"/>
      <c r="V43" s="19"/>
    </row>
    <row r="44" spans="4:22" x14ac:dyDescent="0.25">
      <c r="D44" s="15"/>
      <c r="E44" s="135"/>
      <c r="F44" s="135"/>
      <c r="G44" s="135"/>
      <c r="H44" s="135"/>
      <c r="I44" s="135"/>
      <c r="J44" s="135"/>
      <c r="K44" s="135"/>
      <c r="L44" s="135"/>
      <c r="M44" s="135"/>
      <c r="N44" s="135"/>
      <c r="O44" s="135"/>
      <c r="P44" s="135"/>
      <c r="Q44" s="135"/>
      <c r="R44" s="135"/>
      <c r="S44" s="135"/>
      <c r="T44" s="135"/>
      <c r="U44" s="135"/>
      <c r="V44" s="19"/>
    </row>
    <row r="45" spans="4:22" x14ac:dyDescent="0.25">
      <c r="D45" s="15"/>
      <c r="E45" s="2"/>
      <c r="G45" s="16"/>
      <c r="H45" s="16"/>
      <c r="I45" s="16"/>
      <c r="J45" s="16"/>
      <c r="K45" s="16"/>
      <c r="L45" s="17"/>
      <c r="M45" s="17"/>
      <c r="N45" s="17"/>
      <c r="O45" s="17"/>
      <c r="P45" s="17"/>
      <c r="Q45" s="17"/>
      <c r="R45" s="17"/>
      <c r="S45" s="16"/>
      <c r="U45" s="18"/>
      <c r="V45" s="19"/>
    </row>
    <row r="46" spans="4:22" x14ac:dyDescent="0.25">
      <c r="D46" s="15"/>
      <c r="E46" s="20" t="s">
        <v>29</v>
      </c>
      <c r="G46" s="16"/>
      <c r="H46" s="16"/>
      <c r="I46" s="16"/>
      <c r="J46" s="16"/>
      <c r="K46" s="16"/>
      <c r="L46" s="17"/>
      <c r="M46" s="17"/>
      <c r="N46" s="17"/>
      <c r="O46" s="17"/>
      <c r="P46" s="17"/>
      <c r="Q46" s="17"/>
      <c r="R46" s="17"/>
      <c r="S46" s="16"/>
      <c r="U46" s="18"/>
      <c r="V46" s="19"/>
    </row>
    <row r="47" spans="4:22" x14ac:dyDescent="0.25">
      <c r="D47" s="15"/>
      <c r="E47" s="135" t="s">
        <v>30</v>
      </c>
      <c r="F47" s="135"/>
      <c r="G47" s="135"/>
      <c r="H47" s="135"/>
      <c r="I47" s="135"/>
      <c r="J47" s="135"/>
      <c r="K47" s="135"/>
      <c r="L47" s="135"/>
      <c r="M47" s="135"/>
      <c r="N47" s="135"/>
      <c r="O47" s="135"/>
      <c r="P47" s="135"/>
      <c r="Q47" s="135"/>
      <c r="R47" s="135"/>
      <c r="S47" s="135"/>
      <c r="T47" s="135"/>
      <c r="U47" s="135"/>
      <c r="V47" s="19"/>
    </row>
    <row r="48" spans="4:22" x14ac:dyDescent="0.25">
      <c r="D48" s="15"/>
      <c r="E48" s="135"/>
      <c r="F48" s="135"/>
      <c r="G48" s="135"/>
      <c r="H48" s="135"/>
      <c r="I48" s="135"/>
      <c r="J48" s="135"/>
      <c r="K48" s="135"/>
      <c r="L48" s="135"/>
      <c r="M48" s="135"/>
      <c r="N48" s="135"/>
      <c r="O48" s="135"/>
      <c r="P48" s="135"/>
      <c r="Q48" s="135"/>
      <c r="R48" s="135"/>
      <c r="S48" s="135"/>
      <c r="T48" s="135"/>
      <c r="U48" s="135"/>
      <c r="V48" s="19"/>
    </row>
    <row r="49" spans="1:202" x14ac:dyDescent="0.25">
      <c r="D49" s="15"/>
      <c r="E49" s="21"/>
      <c r="G49" s="16"/>
      <c r="H49" s="16"/>
      <c r="I49" s="16"/>
      <c r="J49" s="16"/>
      <c r="K49" s="16"/>
      <c r="L49" s="17"/>
      <c r="M49" s="17"/>
      <c r="N49" s="17"/>
      <c r="O49" s="17"/>
      <c r="P49" s="17"/>
      <c r="Q49" s="17"/>
      <c r="R49" s="17"/>
      <c r="S49" s="16"/>
      <c r="U49" s="18"/>
      <c r="V49" s="19"/>
    </row>
    <row r="50" spans="1:202" x14ac:dyDescent="0.25">
      <c r="D50" s="15"/>
      <c r="E50" s="23" t="s">
        <v>31</v>
      </c>
      <c r="G50" s="16"/>
      <c r="H50" s="16"/>
      <c r="I50" s="16"/>
      <c r="J50" s="16"/>
      <c r="K50" s="16"/>
      <c r="L50" s="17"/>
      <c r="M50" s="17"/>
      <c r="N50" s="17"/>
      <c r="O50" s="17"/>
      <c r="P50" s="17"/>
      <c r="Q50" s="17"/>
      <c r="R50" s="17"/>
      <c r="S50" s="16"/>
      <c r="U50" s="18"/>
      <c r="V50" s="19"/>
    </row>
    <row r="51" spans="1:202" x14ac:dyDescent="0.25">
      <c r="D51" s="15"/>
      <c r="E51" s="2"/>
      <c r="G51" s="16"/>
      <c r="H51" s="16"/>
      <c r="I51" s="16"/>
      <c r="J51" s="16"/>
      <c r="K51" s="16"/>
      <c r="L51" s="17"/>
      <c r="M51" s="17"/>
      <c r="N51" s="17"/>
      <c r="O51" s="17"/>
      <c r="P51" s="17"/>
      <c r="Q51" s="17"/>
      <c r="R51" s="17"/>
      <c r="S51" s="16"/>
      <c r="U51" s="18"/>
      <c r="V51" s="19"/>
    </row>
    <row r="52" spans="1:202" s="24" customFormat="1" x14ac:dyDescent="0.25">
      <c r="D52" s="25"/>
      <c r="E52" s="137" t="s">
        <v>32</v>
      </c>
      <c r="F52" s="138"/>
      <c r="G52" s="139" t="s">
        <v>33</v>
      </c>
      <c r="H52" s="140"/>
      <c r="I52" s="140"/>
      <c r="J52" s="140"/>
      <c r="K52" s="140"/>
      <c r="L52" s="140"/>
      <c r="M52" s="140"/>
      <c r="N52" s="140"/>
      <c r="O52" s="140"/>
      <c r="P52" s="140"/>
      <c r="Q52" s="140"/>
      <c r="R52" s="140"/>
      <c r="S52" s="141"/>
      <c r="T52" s="142" t="s">
        <v>34</v>
      </c>
      <c r="U52" s="143"/>
      <c r="V52" s="144"/>
      <c r="W52" s="26"/>
    </row>
    <row r="53" spans="1:202" ht="30" x14ac:dyDescent="0.25">
      <c r="A53" s="27"/>
      <c r="B53" s="27"/>
      <c r="C53" s="27"/>
      <c r="D53" s="25"/>
      <c r="E53" s="28" t="s">
        <v>35</v>
      </c>
      <c r="F53" s="28" t="s">
        <v>36</v>
      </c>
      <c r="G53" s="28" t="s">
        <v>37</v>
      </c>
      <c r="H53" s="28" t="s">
        <v>38</v>
      </c>
      <c r="I53" s="28" t="s">
        <v>39</v>
      </c>
      <c r="J53" s="28" t="s">
        <v>40</v>
      </c>
      <c r="K53" s="28" t="s">
        <v>41</v>
      </c>
      <c r="L53" s="28" t="s">
        <v>42</v>
      </c>
      <c r="M53" s="28" t="s">
        <v>43</v>
      </c>
      <c r="N53" s="28" t="s">
        <v>44</v>
      </c>
      <c r="O53" s="28" t="s">
        <v>45</v>
      </c>
      <c r="P53" s="28" t="s">
        <v>46</v>
      </c>
      <c r="Q53" s="28" t="s">
        <v>47</v>
      </c>
      <c r="R53" s="28" t="s">
        <v>48</v>
      </c>
      <c r="S53" s="28" t="s">
        <v>49</v>
      </c>
      <c r="T53" s="28" t="s">
        <v>50</v>
      </c>
      <c r="U53" s="29" t="s">
        <v>51</v>
      </c>
      <c r="V53" s="29" t="s">
        <v>52</v>
      </c>
      <c r="W53" s="26"/>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row>
    <row r="54" spans="1:202" x14ac:dyDescent="0.25">
      <c r="A54" s="30"/>
      <c r="B54" s="30"/>
      <c r="C54" s="30"/>
      <c r="D54" s="25"/>
      <c r="E54" s="31">
        <v>200</v>
      </c>
      <c r="F54" s="32" t="s">
        <v>53</v>
      </c>
      <c r="G54" s="33">
        <f>+[1]ACOMULADOS!H11</f>
        <v>0</v>
      </c>
      <c r="H54" s="33">
        <f>+[1]ACOMULADOS!I11</f>
        <v>0</v>
      </c>
      <c r="I54" s="33">
        <f>+[1]ACOMULADOS!J11</f>
        <v>0</v>
      </c>
      <c r="J54" s="33">
        <f>+[1]ACOMULADOS!K11</f>
        <v>0</v>
      </c>
      <c r="K54" s="33">
        <f>+[1]ACOMULADOS!L11</f>
        <v>0</v>
      </c>
      <c r="L54" s="33">
        <f>+[1]ACOMULADOS!M11</f>
        <v>0</v>
      </c>
      <c r="M54" s="33">
        <f>+[1]ACOMULADOS!N11</f>
        <v>0</v>
      </c>
      <c r="N54" s="33">
        <f>+[1]ACOMULADOS!O11</f>
        <v>0</v>
      </c>
      <c r="O54" s="33">
        <f>+[1]ACOMULADOS!P11</f>
        <v>0</v>
      </c>
      <c r="P54" s="33">
        <f>+[1]ACOMULADOS!Q11</f>
        <v>0</v>
      </c>
      <c r="Q54" s="33">
        <f>+[1]ACOMULADOS!R11</f>
        <v>0</v>
      </c>
      <c r="R54" s="33">
        <f>+[1]ACOMULADOS!S11</f>
        <v>0</v>
      </c>
      <c r="S54" s="34">
        <f>SUM(G54:R54)</f>
        <v>0</v>
      </c>
      <c r="T54" s="35">
        <f>+S54</f>
        <v>0</v>
      </c>
      <c r="U54" s="35"/>
      <c r="V54" s="35"/>
      <c r="W54" s="36">
        <f>+S54-T54-U54-V54</f>
        <v>0</v>
      </c>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row>
    <row r="55" spans="1:202" x14ac:dyDescent="0.25">
      <c r="A55" s="30"/>
      <c r="B55" s="30"/>
      <c r="C55" s="30"/>
      <c r="D55" s="25"/>
      <c r="E55" s="37" t="s">
        <v>54</v>
      </c>
      <c r="F55" s="38" t="s">
        <v>55</v>
      </c>
      <c r="G55" s="33">
        <f>+[1]ACOMULADOS!H12</f>
        <v>2</v>
      </c>
      <c r="H55" s="33">
        <f>+[1]ACOMULADOS!I12</f>
        <v>7</v>
      </c>
      <c r="I55" s="33">
        <f>+[1]ACOMULADOS!J12</f>
        <v>0</v>
      </c>
      <c r="J55" s="33">
        <f>+[1]ACOMULADOS!K12</f>
        <v>8</v>
      </c>
      <c r="K55" s="33">
        <f>+[1]ACOMULADOS!L12</f>
        <v>5</v>
      </c>
      <c r="L55" s="33">
        <f>+[1]ACOMULADOS!M12</f>
        <v>1</v>
      </c>
      <c r="M55" s="33">
        <f>+[1]ACOMULADOS!N12</f>
        <v>13</v>
      </c>
      <c r="N55" s="33">
        <f>+[1]ACOMULADOS!O12</f>
        <v>4</v>
      </c>
      <c r="O55" s="33">
        <f>+[1]ACOMULADOS!P12</f>
        <v>0</v>
      </c>
      <c r="P55" s="33">
        <f>+[1]ACOMULADOS!Q12</f>
        <v>0</v>
      </c>
      <c r="Q55" s="33">
        <f>+[1]ACOMULADOS!R12</f>
        <v>0</v>
      </c>
      <c r="R55" s="33">
        <f>+[1]ACOMULADOS!S12</f>
        <v>0</v>
      </c>
      <c r="S55" s="34">
        <f t="shared" ref="S55:S89" si="0">SUM(G55:R55)</f>
        <v>40</v>
      </c>
      <c r="T55" s="35">
        <f t="shared" ref="T55:T73" si="1">+S55</f>
        <v>40</v>
      </c>
      <c r="U55" s="35"/>
      <c r="V55" s="35"/>
      <c r="W55" s="36">
        <f t="shared" ref="W55:W91" si="2">+S55-T55-U55-V55</f>
        <v>0</v>
      </c>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row>
    <row r="56" spans="1:202" x14ac:dyDescent="0.25">
      <c r="A56" s="30"/>
      <c r="B56" s="30"/>
      <c r="C56" s="30"/>
      <c r="D56" s="25"/>
      <c r="E56" s="37" t="s">
        <v>56</v>
      </c>
      <c r="F56" s="38" t="s">
        <v>57</v>
      </c>
      <c r="G56" s="33">
        <f>+[1]ACOMULADOS!H13</f>
        <v>0</v>
      </c>
      <c r="H56" s="33">
        <f>+[1]ACOMULADOS!I13</f>
        <v>0</v>
      </c>
      <c r="I56" s="33">
        <f>+[1]ACOMULADOS!J13</f>
        <v>0</v>
      </c>
      <c r="J56" s="33">
        <f>+[1]ACOMULADOS!K13</f>
        <v>0</v>
      </c>
      <c r="K56" s="33">
        <f>+[1]ACOMULADOS!L13</f>
        <v>0</v>
      </c>
      <c r="L56" s="33">
        <f>+[1]ACOMULADOS!M13</f>
        <v>0</v>
      </c>
      <c r="M56" s="33">
        <f>+[1]ACOMULADOS!N13</f>
        <v>0</v>
      </c>
      <c r="N56" s="33">
        <f>+[1]ACOMULADOS!O13</f>
        <v>0</v>
      </c>
      <c r="O56" s="33">
        <f>+[1]ACOMULADOS!P13</f>
        <v>0</v>
      </c>
      <c r="P56" s="33">
        <f>+[1]ACOMULADOS!Q13</f>
        <v>0</v>
      </c>
      <c r="Q56" s="33">
        <f>+[1]ACOMULADOS!R13</f>
        <v>0</v>
      </c>
      <c r="R56" s="33">
        <f>+[1]ACOMULADOS!S13</f>
        <v>0</v>
      </c>
      <c r="S56" s="34">
        <f t="shared" si="0"/>
        <v>0</v>
      </c>
      <c r="T56" s="35">
        <f t="shared" si="1"/>
        <v>0</v>
      </c>
      <c r="U56" s="35"/>
      <c r="V56" s="35"/>
      <c r="W56" s="36">
        <f t="shared" si="2"/>
        <v>0</v>
      </c>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row>
    <row r="57" spans="1:202" x14ac:dyDescent="0.25">
      <c r="A57" s="30"/>
      <c r="B57" s="30"/>
      <c r="C57" s="30"/>
      <c r="D57" s="25"/>
      <c r="E57" s="37"/>
      <c r="F57" s="39" t="s">
        <v>58</v>
      </c>
      <c r="G57" s="33">
        <f>+[1]ACOMULADOS!H14</f>
        <v>0</v>
      </c>
      <c r="H57" s="33">
        <f>+[1]ACOMULADOS!I14</f>
        <v>0</v>
      </c>
      <c r="I57" s="33">
        <f>+[1]ACOMULADOS!J14</f>
        <v>0</v>
      </c>
      <c r="J57" s="33">
        <f>+[1]ACOMULADOS!K14</f>
        <v>0</v>
      </c>
      <c r="K57" s="33">
        <f>+[1]ACOMULADOS!L14</f>
        <v>0</v>
      </c>
      <c r="L57" s="33">
        <f>+[1]ACOMULADOS!M14</f>
        <v>0</v>
      </c>
      <c r="M57" s="33">
        <f>+[1]ACOMULADOS!N14</f>
        <v>0</v>
      </c>
      <c r="N57" s="33">
        <f>+[1]ACOMULADOS!O14</f>
        <v>0</v>
      </c>
      <c r="O57" s="33">
        <f>+[1]ACOMULADOS!P14</f>
        <v>0</v>
      </c>
      <c r="P57" s="33">
        <f>+[1]ACOMULADOS!Q14</f>
        <v>0</v>
      </c>
      <c r="Q57" s="33">
        <f>+[1]ACOMULADOS!R14</f>
        <v>0</v>
      </c>
      <c r="R57" s="33">
        <f>+[1]ACOMULADOS!S14</f>
        <v>0</v>
      </c>
      <c r="S57" s="34">
        <f t="shared" si="0"/>
        <v>0</v>
      </c>
      <c r="T57" s="35">
        <f t="shared" si="1"/>
        <v>0</v>
      </c>
      <c r="U57" s="35"/>
      <c r="V57" s="35"/>
      <c r="W57" s="36">
        <f t="shared" si="2"/>
        <v>0</v>
      </c>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row>
    <row r="58" spans="1:202" x14ac:dyDescent="0.25">
      <c r="A58" s="30"/>
      <c r="B58" s="30"/>
      <c r="C58" s="30"/>
      <c r="D58" s="25"/>
      <c r="E58" s="40">
        <v>201</v>
      </c>
      <c r="F58" s="39" t="s">
        <v>59</v>
      </c>
      <c r="G58" s="33">
        <f>+[1]ACOMULADOS!H15</f>
        <v>0</v>
      </c>
      <c r="H58" s="33">
        <f>+[1]ACOMULADOS!I15</f>
        <v>0</v>
      </c>
      <c r="I58" s="33">
        <f>+[1]ACOMULADOS!J15</f>
        <v>0</v>
      </c>
      <c r="J58" s="33">
        <f>+[1]ACOMULADOS!K15</f>
        <v>0</v>
      </c>
      <c r="K58" s="33">
        <f>+[1]ACOMULADOS!L15</f>
        <v>0</v>
      </c>
      <c r="L58" s="33">
        <f>+[1]ACOMULADOS!M15</f>
        <v>0</v>
      </c>
      <c r="M58" s="33">
        <f>+[1]ACOMULADOS!N15</f>
        <v>0</v>
      </c>
      <c r="N58" s="33">
        <f>+[1]ACOMULADOS!O15</f>
        <v>0</v>
      </c>
      <c r="O58" s="33">
        <f>+[1]ACOMULADOS!P15</f>
        <v>0</v>
      </c>
      <c r="P58" s="33">
        <f>+[1]ACOMULADOS!Q15</f>
        <v>0</v>
      </c>
      <c r="Q58" s="33">
        <f>+[1]ACOMULADOS!R15</f>
        <v>0</v>
      </c>
      <c r="R58" s="33">
        <f>+[1]ACOMULADOS!S15</f>
        <v>0</v>
      </c>
      <c r="S58" s="34">
        <f t="shared" si="0"/>
        <v>0</v>
      </c>
      <c r="T58" s="35">
        <f t="shared" si="1"/>
        <v>0</v>
      </c>
      <c r="U58" s="35"/>
      <c r="V58" s="35"/>
      <c r="W58" s="36">
        <f t="shared" si="2"/>
        <v>0</v>
      </c>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row>
    <row r="59" spans="1:202" x14ac:dyDescent="0.25">
      <c r="A59" s="30"/>
      <c r="B59" s="30"/>
      <c r="C59" s="30"/>
      <c r="D59" s="25"/>
      <c r="E59" s="37" t="s">
        <v>60</v>
      </c>
      <c r="F59" s="41" t="s">
        <v>61</v>
      </c>
      <c r="G59" s="33">
        <f>+[1]ACOMULADOS!H16</f>
        <v>28</v>
      </c>
      <c r="H59" s="33">
        <f>+[1]ACOMULADOS!I16</f>
        <v>23</v>
      </c>
      <c r="I59" s="33">
        <f>+[1]ACOMULADOS!J16</f>
        <v>7</v>
      </c>
      <c r="J59" s="33">
        <f>+[1]ACOMULADOS!K16</f>
        <v>8</v>
      </c>
      <c r="K59" s="33">
        <f>+[1]ACOMULADOS!L16</f>
        <v>25</v>
      </c>
      <c r="L59" s="33">
        <f>+[1]ACOMULADOS!M16</f>
        <v>29</v>
      </c>
      <c r="M59" s="33">
        <f>+[1]ACOMULADOS!N16</f>
        <v>48</v>
      </c>
      <c r="N59" s="33">
        <f>+[1]ACOMULADOS!O16</f>
        <v>25</v>
      </c>
      <c r="O59" s="33">
        <f>+[1]ACOMULADOS!P16</f>
        <v>41</v>
      </c>
      <c r="P59" s="33">
        <f>+[1]ACOMULADOS!Q16</f>
        <v>43</v>
      </c>
      <c r="Q59" s="33">
        <f>+[1]ACOMULADOS!R16</f>
        <v>49</v>
      </c>
      <c r="R59" s="33">
        <f>+[1]ACOMULADOS!S16</f>
        <v>0</v>
      </c>
      <c r="S59" s="34">
        <f t="shared" si="0"/>
        <v>326</v>
      </c>
      <c r="T59" s="35">
        <f t="shared" si="1"/>
        <v>326</v>
      </c>
      <c r="U59" s="35"/>
      <c r="V59" s="35"/>
      <c r="W59" s="36">
        <f t="shared" si="2"/>
        <v>0</v>
      </c>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row>
    <row r="60" spans="1:202" x14ac:dyDescent="0.25">
      <c r="A60" s="30"/>
      <c r="B60" s="30"/>
      <c r="C60" s="30"/>
      <c r="D60" s="25"/>
      <c r="E60" s="37" t="s">
        <v>62</v>
      </c>
      <c r="F60" s="42" t="s">
        <v>63</v>
      </c>
      <c r="G60" s="33">
        <f>+[1]ACOMULADOS!H17</f>
        <v>1</v>
      </c>
      <c r="H60" s="33">
        <f>+[1]ACOMULADOS!I17</f>
        <v>0</v>
      </c>
      <c r="I60" s="33">
        <f>+[1]ACOMULADOS!J17</f>
        <v>2</v>
      </c>
      <c r="J60" s="33">
        <f>+[1]ACOMULADOS!K17</f>
        <v>1</v>
      </c>
      <c r="K60" s="33">
        <f>+[1]ACOMULADOS!L17</f>
        <v>2</v>
      </c>
      <c r="L60" s="33">
        <f>+[1]ACOMULADOS!M17</f>
        <v>1</v>
      </c>
      <c r="M60" s="33">
        <f>+[1]ACOMULADOS!N17</f>
        <v>4</v>
      </c>
      <c r="N60" s="33">
        <f>+[1]ACOMULADOS!O17</f>
        <v>0</v>
      </c>
      <c r="O60" s="33">
        <f>+[1]ACOMULADOS!P17</f>
        <v>2</v>
      </c>
      <c r="P60" s="33">
        <f>+[1]ACOMULADOS!Q17</f>
        <v>0</v>
      </c>
      <c r="Q60" s="33">
        <f>+[1]ACOMULADOS!R17</f>
        <v>0</v>
      </c>
      <c r="R60" s="33">
        <f>+[1]ACOMULADOS!S17</f>
        <v>0</v>
      </c>
      <c r="S60" s="34">
        <f t="shared" si="0"/>
        <v>13</v>
      </c>
      <c r="T60" s="35">
        <f t="shared" si="1"/>
        <v>13</v>
      </c>
      <c r="U60" s="35"/>
      <c r="V60" s="35"/>
      <c r="W60" s="36">
        <f t="shared" si="2"/>
        <v>0</v>
      </c>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row>
    <row r="61" spans="1:202" x14ac:dyDescent="0.25">
      <c r="A61" s="30"/>
      <c r="B61" s="30"/>
      <c r="C61" s="30"/>
      <c r="D61" s="25"/>
      <c r="E61" s="37" t="s">
        <v>64</v>
      </c>
      <c r="F61" s="42" t="s">
        <v>65</v>
      </c>
      <c r="G61" s="33">
        <f>+[1]ACOMULADOS!H18</f>
        <v>3</v>
      </c>
      <c r="H61" s="33">
        <f>+[1]ACOMULADOS!I18</f>
        <v>2</v>
      </c>
      <c r="I61" s="33">
        <f>+[1]ACOMULADOS!J18</f>
        <v>2</v>
      </c>
      <c r="J61" s="33">
        <f>+[1]ACOMULADOS!K18</f>
        <v>0</v>
      </c>
      <c r="K61" s="33">
        <f>+[1]ACOMULADOS!L18</f>
        <v>2</v>
      </c>
      <c r="L61" s="33">
        <f>+[1]ACOMULADOS!M18</f>
        <v>2</v>
      </c>
      <c r="M61" s="33">
        <f>+[1]ACOMULADOS!N18</f>
        <v>2</v>
      </c>
      <c r="N61" s="33">
        <f>+[1]ACOMULADOS!O18</f>
        <v>1</v>
      </c>
      <c r="O61" s="33">
        <f>+[1]ACOMULADOS!P18</f>
        <v>0</v>
      </c>
      <c r="P61" s="33">
        <f>+[1]ACOMULADOS!Q18</f>
        <v>5</v>
      </c>
      <c r="Q61" s="33">
        <f>+[1]ACOMULADOS!R18</f>
        <v>1</v>
      </c>
      <c r="R61" s="33">
        <f>+[1]ACOMULADOS!S18</f>
        <v>0</v>
      </c>
      <c r="S61" s="34">
        <f t="shared" si="0"/>
        <v>20</v>
      </c>
      <c r="T61" s="35">
        <f t="shared" si="1"/>
        <v>20</v>
      </c>
      <c r="U61" s="35"/>
      <c r="V61" s="35"/>
      <c r="W61" s="36">
        <f t="shared" si="2"/>
        <v>0</v>
      </c>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row>
    <row r="62" spans="1:202" x14ac:dyDescent="0.25">
      <c r="A62" s="30"/>
      <c r="B62" s="30"/>
      <c r="C62" s="30"/>
      <c r="D62" s="25"/>
      <c r="E62" s="37" t="s">
        <v>66</v>
      </c>
      <c r="F62" s="38" t="s">
        <v>67</v>
      </c>
      <c r="G62" s="33">
        <f>+[1]ACOMULADOS!H19</f>
        <v>12</v>
      </c>
      <c r="H62" s="33">
        <f>+[1]ACOMULADOS!I19</f>
        <v>3</v>
      </c>
      <c r="I62" s="33">
        <f>+[1]ACOMULADOS!J19</f>
        <v>5</v>
      </c>
      <c r="J62" s="33">
        <f>+[1]ACOMULADOS!K19</f>
        <v>5</v>
      </c>
      <c r="K62" s="33">
        <f>+[1]ACOMULADOS!L19</f>
        <v>8</v>
      </c>
      <c r="L62" s="33">
        <f>+[1]ACOMULADOS!M19</f>
        <v>3</v>
      </c>
      <c r="M62" s="33">
        <f>+[1]ACOMULADOS!N19</f>
        <v>4</v>
      </c>
      <c r="N62" s="33">
        <f>+[1]ACOMULADOS!O19</f>
        <v>3</v>
      </c>
      <c r="O62" s="33">
        <f>+[1]ACOMULADOS!P19</f>
        <v>6</v>
      </c>
      <c r="P62" s="33">
        <f>+[1]ACOMULADOS!Q19</f>
        <v>8</v>
      </c>
      <c r="Q62" s="33">
        <f>+[1]ACOMULADOS!R19</f>
        <v>6</v>
      </c>
      <c r="R62" s="33">
        <f>+[1]ACOMULADOS!S19</f>
        <v>0</v>
      </c>
      <c r="S62" s="34">
        <f t="shared" si="0"/>
        <v>63</v>
      </c>
      <c r="T62" s="35">
        <f t="shared" si="1"/>
        <v>63</v>
      </c>
      <c r="U62" s="35"/>
      <c r="V62" s="35"/>
      <c r="W62" s="36">
        <f t="shared" si="2"/>
        <v>0</v>
      </c>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row>
    <row r="63" spans="1:202" x14ac:dyDescent="0.25">
      <c r="A63" s="30"/>
      <c r="B63" s="30"/>
      <c r="C63" s="30"/>
      <c r="D63" s="25"/>
      <c r="E63" s="37" t="s">
        <v>68</v>
      </c>
      <c r="F63" s="38" t="s">
        <v>69</v>
      </c>
      <c r="G63" s="33">
        <f>+[1]ACOMULADOS!H20</f>
        <v>16</v>
      </c>
      <c r="H63" s="33">
        <f>+[1]ACOMULADOS!I20</f>
        <v>12</v>
      </c>
      <c r="I63" s="33">
        <f>+[1]ACOMULADOS!J20</f>
        <v>10</v>
      </c>
      <c r="J63" s="33">
        <f>+[1]ACOMULADOS!K20</f>
        <v>10</v>
      </c>
      <c r="K63" s="33">
        <f>+[1]ACOMULADOS!L20</f>
        <v>19</v>
      </c>
      <c r="L63" s="33">
        <f>+[1]ACOMULADOS!M20</f>
        <v>8</v>
      </c>
      <c r="M63" s="33">
        <f>+[1]ACOMULADOS!N20</f>
        <v>15</v>
      </c>
      <c r="N63" s="33">
        <f>+[1]ACOMULADOS!O20</f>
        <v>15</v>
      </c>
      <c r="O63" s="33">
        <f>+[1]ACOMULADOS!P20</f>
        <v>21</v>
      </c>
      <c r="P63" s="33">
        <f>+[1]ACOMULADOS!Q20</f>
        <v>14</v>
      </c>
      <c r="Q63" s="33">
        <f>+[1]ACOMULADOS!R20</f>
        <v>15</v>
      </c>
      <c r="R63" s="33">
        <f>+[1]ACOMULADOS!S20</f>
        <v>0</v>
      </c>
      <c r="S63" s="34">
        <f t="shared" si="0"/>
        <v>155</v>
      </c>
      <c r="T63" s="35">
        <f t="shared" si="1"/>
        <v>155</v>
      </c>
      <c r="U63" s="35"/>
      <c r="V63" s="35"/>
      <c r="W63" s="36">
        <f t="shared" si="2"/>
        <v>0</v>
      </c>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row>
    <row r="64" spans="1:202" x14ac:dyDescent="0.25">
      <c r="A64" s="30"/>
      <c r="B64" s="30"/>
      <c r="C64" s="30"/>
      <c r="D64" s="25"/>
      <c r="E64" s="37" t="s">
        <v>70</v>
      </c>
      <c r="F64" s="38" t="s">
        <v>71</v>
      </c>
      <c r="G64" s="33">
        <f>+[1]ACOMULADOS!H21</f>
        <v>11</v>
      </c>
      <c r="H64" s="33">
        <f>+[1]ACOMULADOS!I21</f>
        <v>11</v>
      </c>
      <c r="I64" s="33">
        <f>+[1]ACOMULADOS!J21</f>
        <v>17</v>
      </c>
      <c r="J64" s="33">
        <f>+[1]ACOMULADOS!K21</f>
        <v>3</v>
      </c>
      <c r="K64" s="33">
        <f>+[1]ACOMULADOS!L21</f>
        <v>13</v>
      </c>
      <c r="L64" s="33">
        <f>+[1]ACOMULADOS!M21</f>
        <v>11</v>
      </c>
      <c r="M64" s="33">
        <f>+[1]ACOMULADOS!N21</f>
        <v>17</v>
      </c>
      <c r="N64" s="33">
        <f>+[1]ACOMULADOS!O21</f>
        <v>8</v>
      </c>
      <c r="O64" s="33">
        <f>+[1]ACOMULADOS!P21</f>
        <v>5</v>
      </c>
      <c r="P64" s="33">
        <f>+[1]ACOMULADOS!Q21</f>
        <v>4</v>
      </c>
      <c r="Q64" s="33">
        <f>+[1]ACOMULADOS!R21</f>
        <v>2</v>
      </c>
      <c r="R64" s="33">
        <f>+[1]ACOMULADOS!S21</f>
        <v>0</v>
      </c>
      <c r="S64" s="34">
        <f t="shared" si="0"/>
        <v>102</v>
      </c>
      <c r="T64" s="35">
        <f t="shared" si="1"/>
        <v>102</v>
      </c>
      <c r="U64" s="35"/>
      <c r="V64" s="35"/>
      <c r="W64" s="36">
        <f t="shared" si="2"/>
        <v>0</v>
      </c>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row>
    <row r="65" spans="1:202" x14ac:dyDescent="0.25">
      <c r="A65" s="30"/>
      <c r="B65" s="30"/>
      <c r="C65" s="30"/>
      <c r="D65" s="25"/>
      <c r="E65" s="37" t="s">
        <v>72</v>
      </c>
      <c r="F65" s="38" t="s">
        <v>73</v>
      </c>
      <c r="G65" s="33">
        <f>+[1]ACOMULADOS!H22</f>
        <v>5</v>
      </c>
      <c r="H65" s="33">
        <f>+[1]ACOMULADOS!I22</f>
        <v>0</v>
      </c>
      <c r="I65" s="33">
        <f>+[1]ACOMULADOS!J22</f>
        <v>4</v>
      </c>
      <c r="J65" s="33">
        <f>+[1]ACOMULADOS!K22</f>
        <v>2</v>
      </c>
      <c r="K65" s="33">
        <f>+[1]ACOMULADOS!L22</f>
        <v>2</v>
      </c>
      <c r="L65" s="33">
        <f>+[1]ACOMULADOS!M22</f>
        <v>1</v>
      </c>
      <c r="M65" s="33">
        <f>+[1]ACOMULADOS!N22</f>
        <v>2</v>
      </c>
      <c r="N65" s="33">
        <f>+[1]ACOMULADOS!O22</f>
        <v>1</v>
      </c>
      <c r="O65" s="33">
        <f>+[1]ACOMULADOS!P22</f>
        <v>1</v>
      </c>
      <c r="P65" s="33">
        <f>+[1]ACOMULADOS!Q22</f>
        <v>3</v>
      </c>
      <c r="Q65" s="33">
        <f>+[1]ACOMULADOS!R22</f>
        <v>0</v>
      </c>
      <c r="R65" s="33">
        <f>+[1]ACOMULADOS!S22</f>
        <v>0</v>
      </c>
      <c r="S65" s="34">
        <f t="shared" si="0"/>
        <v>21</v>
      </c>
      <c r="T65" s="35">
        <f t="shared" si="1"/>
        <v>21</v>
      </c>
      <c r="U65" s="35"/>
      <c r="V65" s="35"/>
      <c r="W65" s="36">
        <f t="shared" si="2"/>
        <v>0</v>
      </c>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row>
    <row r="66" spans="1:202" x14ac:dyDescent="0.25">
      <c r="A66" s="30"/>
      <c r="B66" s="30"/>
      <c r="C66" s="30"/>
      <c r="D66" s="25"/>
      <c r="E66" s="37" t="s">
        <v>74</v>
      </c>
      <c r="F66" s="38" t="s">
        <v>75</v>
      </c>
      <c r="G66" s="33">
        <f>+[1]ACOMULADOS!H23</f>
        <v>0</v>
      </c>
      <c r="H66" s="33">
        <f>+[1]ACOMULADOS!I23</f>
        <v>0</v>
      </c>
      <c r="I66" s="33">
        <f>+[1]ACOMULADOS!J23</f>
        <v>0</v>
      </c>
      <c r="J66" s="33">
        <f>+[1]ACOMULADOS!K23</f>
        <v>0</v>
      </c>
      <c r="K66" s="33">
        <f>+[1]ACOMULADOS!L23</f>
        <v>0</v>
      </c>
      <c r="L66" s="33">
        <f>+[1]ACOMULADOS!M23</f>
        <v>0</v>
      </c>
      <c r="M66" s="33">
        <f>+[1]ACOMULADOS!N23</f>
        <v>0</v>
      </c>
      <c r="N66" s="33">
        <f>+[1]ACOMULADOS!O23</f>
        <v>0</v>
      </c>
      <c r="O66" s="33">
        <f>+[1]ACOMULADOS!P23</f>
        <v>0</v>
      </c>
      <c r="P66" s="33">
        <f>+[1]ACOMULADOS!Q23</f>
        <v>3</v>
      </c>
      <c r="Q66" s="33">
        <f>+[1]ACOMULADOS!R23</f>
        <v>0</v>
      </c>
      <c r="R66" s="33">
        <f>+[1]ACOMULADOS!S23</f>
        <v>0</v>
      </c>
      <c r="S66" s="34">
        <f t="shared" si="0"/>
        <v>3</v>
      </c>
      <c r="T66" s="35">
        <f t="shared" si="1"/>
        <v>3</v>
      </c>
      <c r="U66" s="35"/>
      <c r="V66" s="35"/>
      <c r="W66" s="36">
        <f t="shared" si="2"/>
        <v>0</v>
      </c>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row>
    <row r="67" spans="1:202" x14ac:dyDescent="0.25">
      <c r="A67" s="30"/>
      <c r="B67" s="30"/>
      <c r="C67" s="30"/>
      <c r="D67" s="25"/>
      <c r="E67" s="37" t="s">
        <v>76</v>
      </c>
      <c r="F67" s="38" t="s">
        <v>77</v>
      </c>
      <c r="G67" s="33">
        <f>+[1]ACOMULADOS!H24</f>
        <v>0</v>
      </c>
      <c r="H67" s="33">
        <f>+[1]ACOMULADOS!I24</f>
        <v>0</v>
      </c>
      <c r="I67" s="33">
        <f>+[1]ACOMULADOS!J24</f>
        <v>0</v>
      </c>
      <c r="J67" s="33">
        <f>+[1]ACOMULADOS!K24</f>
        <v>0</v>
      </c>
      <c r="K67" s="33">
        <f>+[1]ACOMULADOS!L24</f>
        <v>0</v>
      </c>
      <c r="L67" s="33">
        <f>+[1]ACOMULADOS!M24</f>
        <v>0</v>
      </c>
      <c r="M67" s="33">
        <f>+[1]ACOMULADOS!N24</f>
        <v>0</v>
      </c>
      <c r="N67" s="33">
        <f>+[1]ACOMULADOS!O24</f>
        <v>0</v>
      </c>
      <c r="O67" s="33">
        <f>+[1]ACOMULADOS!P24</f>
        <v>0</v>
      </c>
      <c r="P67" s="33">
        <f>+[1]ACOMULADOS!Q24</f>
        <v>0</v>
      </c>
      <c r="Q67" s="33">
        <f>+[1]ACOMULADOS!R24</f>
        <v>0</v>
      </c>
      <c r="R67" s="33">
        <f>+[1]ACOMULADOS!S24</f>
        <v>0</v>
      </c>
      <c r="S67" s="34">
        <f t="shared" si="0"/>
        <v>0</v>
      </c>
      <c r="T67" s="35">
        <f t="shared" si="1"/>
        <v>0</v>
      </c>
      <c r="U67" s="35"/>
      <c r="V67" s="35"/>
      <c r="W67" s="36">
        <f t="shared" si="2"/>
        <v>0</v>
      </c>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row>
    <row r="68" spans="1:202" x14ac:dyDescent="0.25">
      <c r="A68" s="30"/>
      <c r="B68" s="30"/>
      <c r="C68" s="30"/>
      <c r="D68" s="25"/>
      <c r="E68" s="37" t="s">
        <v>78</v>
      </c>
      <c r="F68" s="38" t="s">
        <v>79</v>
      </c>
      <c r="G68" s="33">
        <f>+[1]ACOMULADOS!H25</f>
        <v>1</v>
      </c>
      <c r="H68" s="33">
        <f>+[1]ACOMULADOS!I25</f>
        <v>0</v>
      </c>
      <c r="I68" s="33">
        <f>+[1]ACOMULADOS!J25</f>
        <v>1</v>
      </c>
      <c r="J68" s="33">
        <f>+[1]ACOMULADOS!K25</f>
        <v>1</v>
      </c>
      <c r="K68" s="33">
        <f>+[1]ACOMULADOS!L25</f>
        <v>0</v>
      </c>
      <c r="L68" s="33">
        <f>+[1]ACOMULADOS!M25</f>
        <v>0</v>
      </c>
      <c r="M68" s="33">
        <f>+[1]ACOMULADOS!N25</f>
        <v>0</v>
      </c>
      <c r="N68" s="33">
        <f>+[1]ACOMULADOS!O25</f>
        <v>0</v>
      </c>
      <c r="O68" s="33">
        <f>+[1]ACOMULADOS!P25</f>
        <v>0</v>
      </c>
      <c r="P68" s="33">
        <f>+[1]ACOMULADOS!Q25</f>
        <v>0</v>
      </c>
      <c r="Q68" s="33">
        <f>+[1]ACOMULADOS!R25</f>
        <v>1</v>
      </c>
      <c r="R68" s="33">
        <f>+[1]ACOMULADOS!S25</f>
        <v>0</v>
      </c>
      <c r="S68" s="34">
        <f t="shared" si="0"/>
        <v>4</v>
      </c>
      <c r="T68" s="35">
        <f t="shared" si="1"/>
        <v>4</v>
      </c>
      <c r="U68" s="35"/>
      <c r="V68" s="35"/>
      <c r="W68" s="36">
        <f t="shared" si="2"/>
        <v>0</v>
      </c>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row>
    <row r="69" spans="1:202" x14ac:dyDescent="0.25">
      <c r="A69" s="30"/>
      <c r="B69" s="30"/>
      <c r="C69" s="30"/>
      <c r="D69" s="25"/>
      <c r="E69" s="37" t="s">
        <v>80</v>
      </c>
      <c r="F69" s="38" t="s">
        <v>81</v>
      </c>
      <c r="G69" s="33">
        <f>+[1]ACOMULADOS!H26</f>
        <v>7</v>
      </c>
      <c r="H69" s="33">
        <f>+[1]ACOMULADOS!I26</f>
        <v>3</v>
      </c>
      <c r="I69" s="33">
        <f>+[1]ACOMULADOS!J26</f>
        <v>1</v>
      </c>
      <c r="J69" s="33">
        <f>+[1]ACOMULADOS!K26</f>
        <v>1</v>
      </c>
      <c r="K69" s="33">
        <f>+[1]ACOMULADOS!L26</f>
        <v>2</v>
      </c>
      <c r="L69" s="33">
        <f>+[1]ACOMULADOS!M26</f>
        <v>2</v>
      </c>
      <c r="M69" s="33">
        <f>+[1]ACOMULADOS!N26</f>
        <v>4</v>
      </c>
      <c r="N69" s="33">
        <f>+[1]ACOMULADOS!O26</f>
        <v>6</v>
      </c>
      <c r="O69" s="33">
        <f>+[1]ACOMULADOS!P26</f>
        <v>6</v>
      </c>
      <c r="P69" s="33">
        <f>+[1]ACOMULADOS!Q26</f>
        <v>3</v>
      </c>
      <c r="Q69" s="33">
        <f>+[1]ACOMULADOS!R26</f>
        <v>6</v>
      </c>
      <c r="R69" s="33">
        <f>+[1]ACOMULADOS!S26</f>
        <v>0</v>
      </c>
      <c r="S69" s="34">
        <f t="shared" si="0"/>
        <v>41</v>
      </c>
      <c r="T69" s="35">
        <f t="shared" si="1"/>
        <v>41</v>
      </c>
      <c r="U69" s="35"/>
      <c r="V69" s="35"/>
      <c r="W69" s="36">
        <f t="shared" si="2"/>
        <v>0</v>
      </c>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row>
    <row r="70" spans="1:202" x14ac:dyDescent="0.25">
      <c r="A70" s="30"/>
      <c r="B70" s="30"/>
      <c r="C70" s="30"/>
      <c r="D70" s="25"/>
      <c r="E70" s="37" t="s">
        <v>82</v>
      </c>
      <c r="F70" s="38" t="s">
        <v>83</v>
      </c>
      <c r="G70" s="33">
        <f>+[1]ACOMULADOS!H27</f>
        <v>2</v>
      </c>
      <c r="H70" s="33">
        <f>+[1]ACOMULADOS!I27</f>
        <v>2</v>
      </c>
      <c r="I70" s="33">
        <f>+[1]ACOMULADOS!J27</f>
        <v>3</v>
      </c>
      <c r="J70" s="33">
        <f>+[1]ACOMULADOS!K27</f>
        <v>0</v>
      </c>
      <c r="K70" s="33">
        <f>+[1]ACOMULADOS!L27</f>
        <v>4</v>
      </c>
      <c r="L70" s="33">
        <f>+[1]ACOMULADOS!M27</f>
        <v>0</v>
      </c>
      <c r="M70" s="33">
        <f>+[1]ACOMULADOS!N27</f>
        <v>5</v>
      </c>
      <c r="N70" s="33">
        <f>+[1]ACOMULADOS!O27</f>
        <v>4</v>
      </c>
      <c r="O70" s="33">
        <f>+[1]ACOMULADOS!P27</f>
        <v>6</v>
      </c>
      <c r="P70" s="33">
        <f>+[1]ACOMULADOS!Q27</f>
        <v>1</v>
      </c>
      <c r="Q70" s="33">
        <f>+[1]ACOMULADOS!R27</f>
        <v>2</v>
      </c>
      <c r="R70" s="33">
        <f>+[1]ACOMULADOS!S27</f>
        <v>0</v>
      </c>
      <c r="S70" s="34">
        <f t="shared" si="0"/>
        <v>29</v>
      </c>
      <c r="T70" s="35">
        <f t="shared" si="1"/>
        <v>29</v>
      </c>
      <c r="U70" s="35"/>
      <c r="V70" s="35"/>
      <c r="W70" s="36">
        <f t="shared" si="2"/>
        <v>0</v>
      </c>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row>
    <row r="71" spans="1:202" x14ac:dyDescent="0.25">
      <c r="A71" s="30"/>
      <c r="B71" s="30"/>
      <c r="C71" s="30"/>
      <c r="D71" s="25"/>
      <c r="E71" s="37" t="s">
        <v>84</v>
      </c>
      <c r="F71" s="38" t="s">
        <v>85</v>
      </c>
      <c r="G71" s="33">
        <f>+[1]ACOMULADOS!H28</f>
        <v>26</v>
      </c>
      <c r="H71" s="33">
        <f>+[1]ACOMULADOS!I28</f>
        <v>14</v>
      </c>
      <c r="I71" s="33">
        <f>+[1]ACOMULADOS!J28</f>
        <v>12</v>
      </c>
      <c r="J71" s="33">
        <f>+[1]ACOMULADOS!K28</f>
        <v>15</v>
      </c>
      <c r="K71" s="33">
        <f>+[1]ACOMULADOS!L28</f>
        <v>14</v>
      </c>
      <c r="L71" s="33">
        <f>+[1]ACOMULADOS!M28</f>
        <v>19</v>
      </c>
      <c r="M71" s="33">
        <f>+[1]ACOMULADOS!N28</f>
        <v>23</v>
      </c>
      <c r="N71" s="33">
        <f>+[1]ACOMULADOS!O28</f>
        <v>17</v>
      </c>
      <c r="O71" s="33">
        <f>+[1]ACOMULADOS!P28</f>
        <v>49</v>
      </c>
      <c r="P71" s="33">
        <f>+[1]ACOMULADOS!Q28</f>
        <v>50</v>
      </c>
      <c r="Q71" s="33">
        <f>+[1]ACOMULADOS!R28</f>
        <v>29</v>
      </c>
      <c r="R71" s="33">
        <f>+[1]ACOMULADOS!S28</f>
        <v>0</v>
      </c>
      <c r="S71" s="34">
        <f t="shared" si="0"/>
        <v>268</v>
      </c>
      <c r="T71" s="35">
        <f t="shared" si="1"/>
        <v>268</v>
      </c>
      <c r="U71" s="35"/>
      <c r="V71" s="35"/>
      <c r="W71" s="36">
        <f t="shared" si="2"/>
        <v>0</v>
      </c>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row>
    <row r="72" spans="1:202" x14ac:dyDescent="0.25">
      <c r="A72" s="30"/>
      <c r="B72" s="30"/>
      <c r="C72" s="30"/>
      <c r="D72" s="25"/>
      <c r="E72" s="37" t="s">
        <v>86</v>
      </c>
      <c r="F72" s="38" t="s">
        <v>87</v>
      </c>
      <c r="G72" s="33">
        <f>+[1]ACOMULADOS!H29</f>
        <v>0</v>
      </c>
      <c r="H72" s="33">
        <f>+[1]ACOMULADOS!I29</f>
        <v>0</v>
      </c>
      <c r="I72" s="33">
        <f>+[1]ACOMULADOS!J29</f>
        <v>7</v>
      </c>
      <c r="J72" s="33">
        <f>+[1]ACOMULADOS!K29</f>
        <v>0</v>
      </c>
      <c r="K72" s="33">
        <f>+[1]ACOMULADOS!L29</f>
        <v>0</v>
      </c>
      <c r="L72" s="33">
        <f>+[1]ACOMULADOS!M29</f>
        <v>0</v>
      </c>
      <c r="M72" s="33">
        <f>+[1]ACOMULADOS!N29</f>
        <v>0</v>
      </c>
      <c r="N72" s="33">
        <f>+[1]ACOMULADOS!O29</f>
        <v>0</v>
      </c>
      <c r="O72" s="33">
        <f>+[1]ACOMULADOS!P29</f>
        <v>4</v>
      </c>
      <c r="P72" s="33">
        <f>+[1]ACOMULADOS!Q29</f>
        <v>4</v>
      </c>
      <c r="Q72" s="33">
        <f>+[1]ACOMULADOS!R29</f>
        <v>9</v>
      </c>
      <c r="R72" s="33">
        <f>+[1]ACOMULADOS!S29</f>
        <v>0</v>
      </c>
      <c r="S72" s="34">
        <f t="shared" si="0"/>
        <v>24</v>
      </c>
      <c r="T72" s="35">
        <f t="shared" si="1"/>
        <v>24</v>
      </c>
      <c r="U72" s="35"/>
      <c r="V72" s="35"/>
      <c r="W72" s="36">
        <f t="shared" si="2"/>
        <v>0</v>
      </c>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row>
    <row r="73" spans="1:202" x14ac:dyDescent="0.25">
      <c r="A73" s="30"/>
      <c r="B73" s="30"/>
      <c r="C73" s="30"/>
      <c r="D73" s="25"/>
      <c r="E73" s="37" t="s">
        <v>88</v>
      </c>
      <c r="F73" s="38" t="s">
        <v>89</v>
      </c>
      <c r="G73" s="33">
        <f>+[1]ACOMULADOS!H30</f>
        <v>0</v>
      </c>
      <c r="H73" s="33">
        <f>+[1]ACOMULADOS!I30</f>
        <v>0</v>
      </c>
      <c r="I73" s="33">
        <f>+[1]ACOMULADOS!J30</f>
        <v>0</v>
      </c>
      <c r="J73" s="33">
        <f>+[1]ACOMULADOS!K30</f>
        <v>0</v>
      </c>
      <c r="K73" s="33">
        <f>+[1]ACOMULADOS!L30</f>
        <v>0</v>
      </c>
      <c r="L73" s="33">
        <f>+[1]ACOMULADOS!M30</f>
        <v>0</v>
      </c>
      <c r="M73" s="33">
        <f>+[1]ACOMULADOS!N30</f>
        <v>0</v>
      </c>
      <c r="N73" s="33">
        <f>+[1]ACOMULADOS!O30</f>
        <v>0</v>
      </c>
      <c r="O73" s="33">
        <f>+[1]ACOMULADOS!P30</f>
        <v>0</v>
      </c>
      <c r="P73" s="33">
        <f>+[1]ACOMULADOS!Q30</f>
        <v>0</v>
      </c>
      <c r="Q73" s="33">
        <f>+[1]ACOMULADOS!R30</f>
        <v>0</v>
      </c>
      <c r="R73" s="33">
        <f>+[1]ACOMULADOS!S30</f>
        <v>0</v>
      </c>
      <c r="S73" s="34">
        <f t="shared" si="0"/>
        <v>0</v>
      </c>
      <c r="T73" s="35">
        <f t="shared" si="1"/>
        <v>0</v>
      </c>
      <c r="U73" s="35"/>
      <c r="V73" s="35"/>
      <c r="W73" s="36">
        <f t="shared" si="2"/>
        <v>0</v>
      </c>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row>
    <row r="74" spans="1:202" x14ac:dyDescent="0.25">
      <c r="A74" s="30"/>
      <c r="B74" s="30"/>
      <c r="C74" s="30"/>
      <c r="D74" s="25"/>
      <c r="E74" s="37" t="s">
        <v>90</v>
      </c>
      <c r="F74" s="38" t="s">
        <v>91</v>
      </c>
      <c r="G74" s="33">
        <f>+[1]ACOMULADOS!H31</f>
        <v>0</v>
      </c>
      <c r="H74" s="33">
        <f>+[1]ACOMULADOS!I31</f>
        <v>0</v>
      </c>
      <c r="I74" s="33">
        <f>+[1]ACOMULADOS!J31</f>
        <v>0</v>
      </c>
      <c r="J74" s="33">
        <f>+[1]ACOMULADOS!K31</f>
        <v>0</v>
      </c>
      <c r="K74" s="33">
        <f>+[1]ACOMULADOS!L31</f>
        <v>0</v>
      </c>
      <c r="L74" s="33">
        <f>+[1]ACOMULADOS!M31</f>
        <v>0</v>
      </c>
      <c r="M74" s="33">
        <f>+[1]ACOMULADOS!N31</f>
        <v>0</v>
      </c>
      <c r="N74" s="33">
        <f>+[1]ACOMULADOS!O31</f>
        <v>0</v>
      </c>
      <c r="O74" s="33">
        <f>+[1]ACOMULADOS!P31</f>
        <v>0</v>
      </c>
      <c r="P74" s="33">
        <f>+[1]ACOMULADOS!Q31</f>
        <v>0</v>
      </c>
      <c r="Q74" s="33">
        <f>+[1]ACOMULADOS!R31</f>
        <v>0</v>
      </c>
      <c r="R74" s="33">
        <f>+[1]ACOMULADOS!S31</f>
        <v>0</v>
      </c>
      <c r="S74" s="34">
        <f t="shared" si="0"/>
        <v>0</v>
      </c>
      <c r="T74" s="43"/>
      <c r="U74" s="43">
        <f>+S74</f>
        <v>0</v>
      </c>
      <c r="V74" s="43"/>
      <c r="W74" s="36">
        <f t="shared" si="2"/>
        <v>0</v>
      </c>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row>
    <row r="75" spans="1:202" x14ac:dyDescent="0.25">
      <c r="A75" s="30"/>
      <c r="B75" s="30"/>
      <c r="C75" s="30"/>
      <c r="D75" s="25"/>
      <c r="E75" s="37"/>
      <c r="F75" s="39" t="s">
        <v>92</v>
      </c>
      <c r="G75" s="33">
        <f>+[1]ACOMULADOS!H32</f>
        <v>0</v>
      </c>
      <c r="H75" s="33">
        <f>+[1]ACOMULADOS!I32</f>
        <v>0</v>
      </c>
      <c r="I75" s="33">
        <f>+[1]ACOMULADOS!J32</f>
        <v>0</v>
      </c>
      <c r="J75" s="33">
        <f>+[1]ACOMULADOS!K32</f>
        <v>0</v>
      </c>
      <c r="K75" s="33">
        <f>+[1]ACOMULADOS!L32</f>
        <v>0</v>
      </c>
      <c r="L75" s="33">
        <f>+[1]ACOMULADOS!M32</f>
        <v>0</v>
      </c>
      <c r="M75" s="33">
        <f>+[1]ACOMULADOS!N32</f>
        <v>0</v>
      </c>
      <c r="N75" s="33">
        <f>+[1]ACOMULADOS!O32</f>
        <v>0</v>
      </c>
      <c r="O75" s="33">
        <f>+[1]ACOMULADOS!P32</f>
        <v>0</v>
      </c>
      <c r="P75" s="33">
        <f>+[1]ACOMULADOS!Q32</f>
        <v>0</v>
      </c>
      <c r="Q75" s="33">
        <f>+[1]ACOMULADOS!R32</f>
        <v>0</v>
      </c>
      <c r="R75" s="33">
        <f>+[1]ACOMULADOS!S32</f>
        <v>0</v>
      </c>
      <c r="S75" s="34">
        <f t="shared" si="0"/>
        <v>0</v>
      </c>
      <c r="T75" s="43"/>
      <c r="U75" s="43">
        <f t="shared" ref="U75:U79" si="3">+S75</f>
        <v>0</v>
      </c>
      <c r="V75" s="43"/>
      <c r="W75" s="36">
        <f t="shared" si="2"/>
        <v>0</v>
      </c>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row>
    <row r="76" spans="1:202" x14ac:dyDescent="0.25">
      <c r="A76" s="30"/>
      <c r="B76" s="30"/>
      <c r="C76" s="30"/>
      <c r="D76" s="25"/>
      <c r="E76" s="37" t="s">
        <v>93</v>
      </c>
      <c r="F76" s="38" t="s">
        <v>94</v>
      </c>
      <c r="G76" s="33">
        <f>+[1]ACOMULADOS!H33</f>
        <v>8</v>
      </c>
      <c r="H76" s="33">
        <f>+[1]ACOMULADOS!I33</f>
        <v>1</v>
      </c>
      <c r="I76" s="33">
        <f>+[1]ACOMULADOS!J33</f>
        <v>8</v>
      </c>
      <c r="J76" s="33">
        <f>+[1]ACOMULADOS!K33</f>
        <v>13</v>
      </c>
      <c r="K76" s="33">
        <f>+[1]ACOMULADOS!L33</f>
        <v>4</v>
      </c>
      <c r="L76" s="33">
        <f>+[1]ACOMULADOS!M33</f>
        <v>2</v>
      </c>
      <c r="M76" s="33">
        <f>+[1]ACOMULADOS!N33</f>
        <v>6</v>
      </c>
      <c r="N76" s="33">
        <f>+[1]ACOMULADOS!O33</f>
        <v>7</v>
      </c>
      <c r="O76" s="33">
        <f>+[1]ACOMULADOS!P33</f>
        <v>3</v>
      </c>
      <c r="P76" s="33">
        <f>+[1]ACOMULADOS!Q33</f>
        <v>9</v>
      </c>
      <c r="Q76" s="33">
        <f>+[1]ACOMULADOS!R33</f>
        <v>5</v>
      </c>
      <c r="R76" s="33">
        <f>+[1]ACOMULADOS!S33</f>
        <v>0</v>
      </c>
      <c r="S76" s="34">
        <f t="shared" si="0"/>
        <v>66</v>
      </c>
      <c r="T76" s="43"/>
      <c r="U76" s="43">
        <f t="shared" si="3"/>
        <v>66</v>
      </c>
      <c r="V76" s="43">
        <v>0</v>
      </c>
      <c r="W76" s="36">
        <f t="shared" si="2"/>
        <v>0</v>
      </c>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row>
    <row r="77" spans="1:202" x14ac:dyDescent="0.25">
      <c r="A77" s="30"/>
      <c r="B77" s="30"/>
      <c r="C77" s="30"/>
      <c r="D77" s="25"/>
      <c r="E77" s="37" t="s">
        <v>95</v>
      </c>
      <c r="F77" s="38" t="s">
        <v>96</v>
      </c>
      <c r="G77" s="33">
        <f>+[1]ACOMULADOS!H34</f>
        <v>0</v>
      </c>
      <c r="H77" s="33">
        <f>+[1]ACOMULADOS!I34</f>
        <v>0</v>
      </c>
      <c r="I77" s="33">
        <f>+[1]ACOMULADOS!J34</f>
        <v>0</v>
      </c>
      <c r="J77" s="33">
        <f>+[1]ACOMULADOS!K34</f>
        <v>0</v>
      </c>
      <c r="K77" s="33">
        <f>+[1]ACOMULADOS!L34</f>
        <v>2</v>
      </c>
      <c r="L77" s="33">
        <f>+[1]ACOMULADOS!M34</f>
        <v>0</v>
      </c>
      <c r="M77" s="33">
        <f>+[1]ACOMULADOS!N34</f>
        <v>0</v>
      </c>
      <c r="N77" s="33">
        <f>+[1]ACOMULADOS!O34</f>
        <v>1</v>
      </c>
      <c r="O77" s="33">
        <f>+[1]ACOMULADOS!P34</f>
        <v>2</v>
      </c>
      <c r="P77" s="33">
        <f>+[1]ACOMULADOS!Q34</f>
        <v>2</v>
      </c>
      <c r="Q77" s="33">
        <f>+[1]ACOMULADOS!R34</f>
        <v>2</v>
      </c>
      <c r="R77" s="33">
        <f>+[1]ACOMULADOS!S34</f>
        <v>0</v>
      </c>
      <c r="S77" s="34">
        <f t="shared" si="0"/>
        <v>9</v>
      </c>
      <c r="T77" s="43"/>
      <c r="U77" s="43">
        <f t="shared" si="3"/>
        <v>9</v>
      </c>
      <c r="V77" s="43"/>
      <c r="W77" s="36">
        <f t="shared" si="2"/>
        <v>0</v>
      </c>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row>
    <row r="78" spans="1:202" x14ac:dyDescent="0.25">
      <c r="A78" s="30"/>
      <c r="B78" s="30"/>
      <c r="C78" s="30"/>
      <c r="D78" s="25"/>
      <c r="E78" s="37" t="s">
        <v>97</v>
      </c>
      <c r="F78" s="38" t="s">
        <v>98</v>
      </c>
      <c r="G78" s="33">
        <f>+[1]ACOMULADOS!H35</f>
        <v>1</v>
      </c>
      <c r="H78" s="33">
        <f>+[1]ACOMULADOS!I35</f>
        <v>4</v>
      </c>
      <c r="I78" s="33">
        <f>+[1]ACOMULADOS!J35</f>
        <v>0</v>
      </c>
      <c r="J78" s="33">
        <f>+[1]ACOMULADOS!K35</f>
        <v>1</v>
      </c>
      <c r="K78" s="33">
        <f>+[1]ACOMULADOS!L35</f>
        <v>1</v>
      </c>
      <c r="L78" s="33">
        <f>+[1]ACOMULADOS!M35</f>
        <v>1</v>
      </c>
      <c r="M78" s="33">
        <f>+[1]ACOMULADOS!N35</f>
        <v>2</v>
      </c>
      <c r="N78" s="33">
        <f>+[1]ACOMULADOS!O35</f>
        <v>1</v>
      </c>
      <c r="O78" s="33">
        <f>+[1]ACOMULADOS!P35</f>
        <v>1</v>
      </c>
      <c r="P78" s="33">
        <f>+[1]ACOMULADOS!Q35</f>
        <v>3</v>
      </c>
      <c r="Q78" s="33">
        <f>+[1]ACOMULADOS!R35</f>
        <v>0</v>
      </c>
      <c r="R78" s="33">
        <f>+[1]ACOMULADOS!S35</f>
        <v>0</v>
      </c>
      <c r="S78" s="34">
        <f t="shared" si="0"/>
        <v>15</v>
      </c>
      <c r="T78" s="43"/>
      <c r="U78" s="43">
        <f t="shared" si="3"/>
        <v>15</v>
      </c>
      <c r="V78" s="43"/>
      <c r="W78" s="36">
        <f t="shared" si="2"/>
        <v>0</v>
      </c>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row>
    <row r="79" spans="1:202" x14ac:dyDescent="0.25">
      <c r="A79" s="30"/>
      <c r="B79" s="30"/>
      <c r="C79" s="30"/>
      <c r="D79" s="25"/>
      <c r="E79" s="37" t="s">
        <v>99</v>
      </c>
      <c r="F79" s="38" t="s">
        <v>100</v>
      </c>
      <c r="G79" s="33">
        <f>+[1]ACOMULADOS!H36</f>
        <v>0</v>
      </c>
      <c r="H79" s="33">
        <f>+[1]ACOMULADOS!I36</f>
        <v>0</v>
      </c>
      <c r="I79" s="33">
        <f>+[1]ACOMULADOS!J36</f>
        <v>0</v>
      </c>
      <c r="J79" s="33">
        <f>+[1]ACOMULADOS!K36</f>
        <v>0</v>
      </c>
      <c r="K79" s="33">
        <f>+[1]ACOMULADOS!L36</f>
        <v>0</v>
      </c>
      <c r="L79" s="33">
        <f>+[1]ACOMULADOS!M36</f>
        <v>0</v>
      </c>
      <c r="M79" s="33">
        <f>+[1]ACOMULADOS!N36</f>
        <v>0</v>
      </c>
      <c r="N79" s="33">
        <f>+[1]ACOMULADOS!O36</f>
        <v>0</v>
      </c>
      <c r="O79" s="33">
        <f>+[1]ACOMULADOS!P36</f>
        <v>0</v>
      </c>
      <c r="P79" s="33">
        <f>+[1]ACOMULADOS!Q36</f>
        <v>0</v>
      </c>
      <c r="Q79" s="33">
        <f>+[1]ACOMULADOS!R36</f>
        <v>0</v>
      </c>
      <c r="R79" s="33">
        <f>+[1]ACOMULADOS!S36</f>
        <v>0</v>
      </c>
      <c r="S79" s="34">
        <f t="shared" si="0"/>
        <v>0</v>
      </c>
      <c r="T79" s="43"/>
      <c r="U79" s="43">
        <f t="shared" si="3"/>
        <v>0</v>
      </c>
      <c r="V79" s="43"/>
      <c r="W79" s="36">
        <f t="shared" si="2"/>
        <v>0</v>
      </c>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row>
    <row r="80" spans="1:202" x14ac:dyDescent="0.25">
      <c r="A80" s="30"/>
      <c r="B80" s="30"/>
      <c r="C80" s="30"/>
      <c r="D80" s="25"/>
      <c r="E80" s="37" t="s">
        <v>101</v>
      </c>
      <c r="F80" s="38" t="s">
        <v>102</v>
      </c>
      <c r="G80" s="33">
        <f>+[1]ACOMULADOS!H37</f>
        <v>0</v>
      </c>
      <c r="H80" s="33">
        <f>+[1]ACOMULADOS!I37</f>
        <v>0</v>
      </c>
      <c r="I80" s="33">
        <f>+[1]ACOMULADOS!J37</f>
        <v>0</v>
      </c>
      <c r="J80" s="33">
        <f>+[1]ACOMULADOS!K37</f>
        <v>0</v>
      </c>
      <c r="K80" s="33">
        <f>+[1]ACOMULADOS!L37</f>
        <v>0</v>
      </c>
      <c r="L80" s="33">
        <f>+[1]ACOMULADOS!M37</f>
        <v>0</v>
      </c>
      <c r="M80" s="33">
        <f>+[1]ACOMULADOS!N37</f>
        <v>0</v>
      </c>
      <c r="N80" s="33">
        <f>+[1]ACOMULADOS!O37</f>
        <v>0</v>
      </c>
      <c r="O80" s="33">
        <f>+[1]ACOMULADOS!P37</f>
        <v>0</v>
      </c>
      <c r="P80" s="33">
        <f>+[1]ACOMULADOS!Q37</f>
        <v>0</v>
      </c>
      <c r="Q80" s="33">
        <f>+[1]ACOMULADOS!R37</f>
        <v>1</v>
      </c>
      <c r="R80" s="33">
        <f>+[1]ACOMULADOS!S37</f>
        <v>0</v>
      </c>
      <c r="S80" s="34">
        <f t="shared" si="0"/>
        <v>1</v>
      </c>
      <c r="T80" s="44"/>
      <c r="U80" s="44"/>
      <c r="V80" s="44">
        <f>+S80</f>
        <v>1</v>
      </c>
      <c r="W80" s="36">
        <f t="shared" si="2"/>
        <v>0</v>
      </c>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row>
    <row r="81" spans="1:202" x14ac:dyDescent="0.25">
      <c r="A81" s="30"/>
      <c r="B81" s="30"/>
      <c r="C81" s="30"/>
      <c r="D81" s="25"/>
      <c r="E81" s="37"/>
      <c r="F81" s="39" t="s">
        <v>103</v>
      </c>
      <c r="G81" s="33">
        <f>+[1]ACOMULADOS!H38</f>
        <v>0</v>
      </c>
      <c r="H81" s="33">
        <f>+[1]ACOMULADOS!I38</f>
        <v>0</v>
      </c>
      <c r="I81" s="33">
        <f>+[1]ACOMULADOS!J38</f>
        <v>0</v>
      </c>
      <c r="J81" s="33">
        <f>+[1]ACOMULADOS!K38</f>
        <v>0</v>
      </c>
      <c r="K81" s="33">
        <f>+[1]ACOMULADOS!L38</f>
        <v>0</v>
      </c>
      <c r="L81" s="33">
        <f>+[1]ACOMULADOS!M38</f>
        <v>0</v>
      </c>
      <c r="M81" s="33">
        <f>+[1]ACOMULADOS!N38</f>
        <v>0</v>
      </c>
      <c r="N81" s="33">
        <f>+[1]ACOMULADOS!O38</f>
        <v>0</v>
      </c>
      <c r="O81" s="33">
        <f>+[1]ACOMULADOS!P38</f>
        <v>0</v>
      </c>
      <c r="P81" s="33">
        <f>+[1]ACOMULADOS!Q38</f>
        <v>0</v>
      </c>
      <c r="Q81" s="33">
        <f>+[1]ACOMULADOS!R38</f>
        <v>0</v>
      </c>
      <c r="R81" s="33">
        <f>+[1]ACOMULADOS!S38</f>
        <v>0</v>
      </c>
      <c r="S81" s="34">
        <f t="shared" si="0"/>
        <v>0</v>
      </c>
      <c r="T81" s="44"/>
      <c r="U81" s="44"/>
      <c r="V81" s="44">
        <f t="shared" ref="V81:V90" si="4">+S81</f>
        <v>0</v>
      </c>
      <c r="W81" s="36">
        <f t="shared" si="2"/>
        <v>0</v>
      </c>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row>
    <row r="82" spans="1:202" x14ac:dyDescent="0.25">
      <c r="A82" s="30"/>
      <c r="B82" s="30"/>
      <c r="C82" s="30"/>
      <c r="D82" s="25"/>
      <c r="E82" s="37" t="s">
        <v>104</v>
      </c>
      <c r="F82" s="38" t="s">
        <v>105</v>
      </c>
      <c r="G82" s="33">
        <f>+[1]ACOMULADOS!H39</f>
        <v>0</v>
      </c>
      <c r="H82" s="33">
        <f>+[1]ACOMULADOS!I39</f>
        <v>0</v>
      </c>
      <c r="I82" s="33">
        <f>+[1]ACOMULADOS!J39</f>
        <v>0</v>
      </c>
      <c r="J82" s="33">
        <f>+[1]ACOMULADOS!K39</f>
        <v>1</v>
      </c>
      <c r="K82" s="33">
        <f>+[1]ACOMULADOS!L39</f>
        <v>0</v>
      </c>
      <c r="L82" s="33">
        <f>+[1]ACOMULADOS!M39</f>
        <v>0</v>
      </c>
      <c r="M82" s="33">
        <f>+[1]ACOMULADOS!N39</f>
        <v>0</v>
      </c>
      <c r="N82" s="33">
        <f>+[1]ACOMULADOS!O39</f>
        <v>0</v>
      </c>
      <c r="O82" s="33">
        <f>+[1]ACOMULADOS!P39</f>
        <v>0</v>
      </c>
      <c r="P82" s="33">
        <f>+[1]ACOMULADOS!Q39</f>
        <v>1</v>
      </c>
      <c r="Q82" s="33">
        <f>+[1]ACOMULADOS!R39</f>
        <v>0</v>
      </c>
      <c r="R82" s="33">
        <f>+[1]ACOMULADOS!S39</f>
        <v>0</v>
      </c>
      <c r="S82" s="34">
        <f t="shared" si="0"/>
        <v>2</v>
      </c>
      <c r="T82" s="44"/>
      <c r="U82" s="44"/>
      <c r="V82" s="44">
        <f t="shared" si="4"/>
        <v>2</v>
      </c>
      <c r="W82" s="36">
        <f t="shared" si="2"/>
        <v>0</v>
      </c>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row>
    <row r="83" spans="1:202" x14ac:dyDescent="0.25">
      <c r="A83" s="30"/>
      <c r="B83" s="30"/>
      <c r="C83" s="30"/>
      <c r="D83" s="25"/>
      <c r="E83" s="37" t="s">
        <v>106</v>
      </c>
      <c r="F83" s="38" t="s">
        <v>107</v>
      </c>
      <c r="G83" s="33">
        <f>+[1]ACOMULADOS!H40</f>
        <v>8</v>
      </c>
      <c r="H83" s="33">
        <f>+[1]ACOMULADOS!I40</f>
        <v>7</v>
      </c>
      <c r="I83" s="33">
        <f>+[1]ACOMULADOS!J40</f>
        <v>2</v>
      </c>
      <c r="J83" s="33">
        <f>+[1]ACOMULADOS!K40</f>
        <v>3</v>
      </c>
      <c r="K83" s="33">
        <f>+[1]ACOMULADOS!L40</f>
        <v>3</v>
      </c>
      <c r="L83" s="33">
        <f>+[1]ACOMULADOS!M40</f>
        <v>2</v>
      </c>
      <c r="M83" s="33">
        <f>+[1]ACOMULADOS!N40</f>
        <v>7</v>
      </c>
      <c r="N83" s="33">
        <f>+[1]ACOMULADOS!O40</f>
        <v>4</v>
      </c>
      <c r="O83" s="33">
        <f>+[1]ACOMULADOS!P40</f>
        <v>1</v>
      </c>
      <c r="P83" s="33">
        <f>+[1]ACOMULADOS!Q40</f>
        <v>3</v>
      </c>
      <c r="Q83" s="33">
        <f>+[1]ACOMULADOS!R40</f>
        <v>4</v>
      </c>
      <c r="R83" s="33">
        <f>+[1]ACOMULADOS!S40</f>
        <v>0</v>
      </c>
      <c r="S83" s="34">
        <f t="shared" si="0"/>
        <v>44</v>
      </c>
      <c r="T83" s="44"/>
      <c r="U83" s="44"/>
      <c r="V83" s="44">
        <f t="shared" si="4"/>
        <v>44</v>
      </c>
      <c r="W83" s="36">
        <f t="shared" si="2"/>
        <v>0</v>
      </c>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row>
    <row r="84" spans="1:202" x14ac:dyDescent="0.25">
      <c r="A84" s="30"/>
      <c r="B84" s="30"/>
      <c r="C84" s="30"/>
      <c r="D84" s="25"/>
      <c r="E84" s="37" t="s">
        <v>108</v>
      </c>
      <c r="F84" s="38" t="s">
        <v>109</v>
      </c>
      <c r="G84" s="33">
        <f>+[1]ACOMULADOS!H41</f>
        <v>0</v>
      </c>
      <c r="H84" s="33">
        <f>+[1]ACOMULADOS!I41</f>
        <v>0</v>
      </c>
      <c r="I84" s="33">
        <f>+[1]ACOMULADOS!J41</f>
        <v>1</v>
      </c>
      <c r="J84" s="33">
        <f>+[1]ACOMULADOS!K41</f>
        <v>0</v>
      </c>
      <c r="K84" s="33">
        <f>+[1]ACOMULADOS!L41</f>
        <v>0</v>
      </c>
      <c r="L84" s="33">
        <f>+[1]ACOMULADOS!M41</f>
        <v>0</v>
      </c>
      <c r="M84" s="33">
        <f>+[1]ACOMULADOS!N41</f>
        <v>0</v>
      </c>
      <c r="N84" s="33">
        <f>+[1]ACOMULADOS!O41</f>
        <v>0</v>
      </c>
      <c r="O84" s="33">
        <f>+[1]ACOMULADOS!P41</f>
        <v>0</v>
      </c>
      <c r="P84" s="33">
        <f>+[1]ACOMULADOS!Q41</f>
        <v>0</v>
      </c>
      <c r="Q84" s="33">
        <f>+[1]ACOMULADOS!R41</f>
        <v>0</v>
      </c>
      <c r="R84" s="33">
        <f>+[1]ACOMULADOS!S41</f>
        <v>0</v>
      </c>
      <c r="S84" s="34">
        <f t="shared" si="0"/>
        <v>1</v>
      </c>
      <c r="T84" s="44"/>
      <c r="U84" s="44"/>
      <c r="V84" s="44">
        <f t="shared" si="4"/>
        <v>1</v>
      </c>
      <c r="W84" s="36">
        <f t="shared" si="2"/>
        <v>0</v>
      </c>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row>
    <row r="85" spans="1:202" x14ac:dyDescent="0.25">
      <c r="A85" s="30"/>
      <c r="B85" s="30"/>
      <c r="C85" s="30"/>
      <c r="D85" s="25"/>
      <c r="E85" s="37" t="s">
        <v>110</v>
      </c>
      <c r="F85" s="38" t="s">
        <v>111</v>
      </c>
      <c r="G85" s="33">
        <f>+[1]ACOMULADOS!H42</f>
        <v>0</v>
      </c>
      <c r="H85" s="33">
        <f>+[1]ACOMULADOS!I42</f>
        <v>0</v>
      </c>
      <c r="I85" s="33">
        <f>+[1]ACOMULADOS!J42</f>
        <v>0</v>
      </c>
      <c r="J85" s="33">
        <f>+[1]ACOMULADOS!K42</f>
        <v>0</v>
      </c>
      <c r="K85" s="33">
        <f>+[1]ACOMULADOS!L42</f>
        <v>0</v>
      </c>
      <c r="L85" s="33">
        <f>+[1]ACOMULADOS!M42</f>
        <v>0</v>
      </c>
      <c r="M85" s="33">
        <f>+[1]ACOMULADOS!N42</f>
        <v>0</v>
      </c>
      <c r="N85" s="33">
        <f>+[1]ACOMULADOS!O42</f>
        <v>0</v>
      </c>
      <c r="O85" s="33">
        <f>+[1]ACOMULADOS!P42</f>
        <v>0</v>
      </c>
      <c r="P85" s="33">
        <f>+[1]ACOMULADOS!Q42</f>
        <v>0</v>
      </c>
      <c r="Q85" s="33">
        <f>+[1]ACOMULADOS!R42</f>
        <v>0</v>
      </c>
      <c r="R85" s="33">
        <f>+[1]ACOMULADOS!S42</f>
        <v>0</v>
      </c>
      <c r="S85" s="34">
        <f t="shared" si="0"/>
        <v>0</v>
      </c>
      <c r="T85" s="44"/>
      <c r="U85" s="44"/>
      <c r="V85" s="44">
        <f t="shared" si="4"/>
        <v>0</v>
      </c>
      <c r="W85" s="36">
        <f t="shared" si="2"/>
        <v>0</v>
      </c>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row>
    <row r="86" spans="1:202" x14ac:dyDescent="0.25">
      <c r="A86" s="30"/>
      <c r="B86" s="30"/>
      <c r="C86" s="30"/>
      <c r="D86" s="25"/>
      <c r="E86" s="37" t="s">
        <v>112</v>
      </c>
      <c r="F86" s="38" t="s">
        <v>113</v>
      </c>
      <c r="G86" s="33">
        <f>+[1]ACOMULADOS!H43</f>
        <v>0</v>
      </c>
      <c r="H86" s="33">
        <f>+[1]ACOMULADOS!I43</f>
        <v>0</v>
      </c>
      <c r="I86" s="33">
        <f>+[1]ACOMULADOS!J43</f>
        <v>0</v>
      </c>
      <c r="J86" s="33">
        <f>+[1]ACOMULADOS!K43</f>
        <v>0</v>
      </c>
      <c r="K86" s="33">
        <f>+[1]ACOMULADOS!L43</f>
        <v>0</v>
      </c>
      <c r="L86" s="33">
        <f>+[1]ACOMULADOS!M43</f>
        <v>0</v>
      </c>
      <c r="M86" s="33">
        <f>+[1]ACOMULADOS!N43</f>
        <v>0</v>
      </c>
      <c r="N86" s="33">
        <f>+[1]ACOMULADOS!O43</f>
        <v>0</v>
      </c>
      <c r="O86" s="33">
        <f>+[1]ACOMULADOS!P43</f>
        <v>0</v>
      </c>
      <c r="P86" s="33">
        <f>+[1]ACOMULADOS!Q43</f>
        <v>0</v>
      </c>
      <c r="Q86" s="33">
        <f>+[1]ACOMULADOS!R43</f>
        <v>1</v>
      </c>
      <c r="R86" s="33">
        <f>+[1]ACOMULADOS!S43</f>
        <v>0</v>
      </c>
      <c r="S86" s="34">
        <f t="shared" si="0"/>
        <v>1</v>
      </c>
      <c r="T86" s="44"/>
      <c r="U86" s="44"/>
      <c r="V86" s="44">
        <f t="shared" si="4"/>
        <v>1</v>
      </c>
      <c r="W86" s="36">
        <f t="shared" si="2"/>
        <v>0</v>
      </c>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row>
    <row r="87" spans="1:202" x14ac:dyDescent="0.25">
      <c r="A87" s="30"/>
      <c r="B87" s="30"/>
      <c r="C87" s="30"/>
      <c r="D87" s="25"/>
      <c r="E87" s="37" t="s">
        <v>114</v>
      </c>
      <c r="F87" s="38" t="s">
        <v>115</v>
      </c>
      <c r="G87" s="33">
        <f>+[1]ACOMULADOS!H44</f>
        <v>0</v>
      </c>
      <c r="H87" s="33">
        <f>+[1]ACOMULADOS!I44</f>
        <v>0</v>
      </c>
      <c r="I87" s="33">
        <f>+[1]ACOMULADOS!J44</f>
        <v>0</v>
      </c>
      <c r="J87" s="33">
        <f>+[1]ACOMULADOS!K44</f>
        <v>0</v>
      </c>
      <c r="K87" s="33">
        <f>+[1]ACOMULADOS!L44</f>
        <v>0</v>
      </c>
      <c r="L87" s="33">
        <f>+[1]ACOMULADOS!M44</f>
        <v>0</v>
      </c>
      <c r="M87" s="33">
        <f>+[1]ACOMULADOS!N44</f>
        <v>0</v>
      </c>
      <c r="N87" s="33">
        <f>+[1]ACOMULADOS!O44</f>
        <v>0</v>
      </c>
      <c r="O87" s="33">
        <f>+[1]ACOMULADOS!P44</f>
        <v>0</v>
      </c>
      <c r="P87" s="33">
        <f>+[1]ACOMULADOS!Q44</f>
        <v>0</v>
      </c>
      <c r="Q87" s="33">
        <f>+[1]ACOMULADOS!R44</f>
        <v>0</v>
      </c>
      <c r="R87" s="33">
        <f>+[1]ACOMULADOS!S44</f>
        <v>0</v>
      </c>
      <c r="S87" s="34">
        <f t="shared" si="0"/>
        <v>0</v>
      </c>
      <c r="T87" s="44"/>
      <c r="U87" s="44"/>
      <c r="V87" s="44">
        <f t="shared" si="4"/>
        <v>0</v>
      </c>
      <c r="W87" s="36">
        <f t="shared" si="2"/>
        <v>0</v>
      </c>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row>
    <row r="88" spans="1:202" x14ac:dyDescent="0.25">
      <c r="A88" s="30"/>
      <c r="B88" s="30"/>
      <c r="C88" s="30"/>
      <c r="D88" s="25"/>
      <c r="E88" s="37" t="s">
        <v>116</v>
      </c>
      <c r="F88" s="38" t="s">
        <v>117</v>
      </c>
      <c r="G88" s="33">
        <f>+[1]ACOMULADOS!H45</f>
        <v>0</v>
      </c>
      <c r="H88" s="33">
        <f>+[1]ACOMULADOS!I45</f>
        <v>0</v>
      </c>
      <c r="I88" s="33">
        <f>+[1]ACOMULADOS!J45</f>
        <v>0</v>
      </c>
      <c r="J88" s="33">
        <f>+[1]ACOMULADOS!K45</f>
        <v>1</v>
      </c>
      <c r="K88" s="33">
        <f>+[1]ACOMULADOS!L45</f>
        <v>2</v>
      </c>
      <c r="L88" s="33">
        <f>+[1]ACOMULADOS!M45</f>
        <v>0</v>
      </c>
      <c r="M88" s="33">
        <f>+[1]ACOMULADOS!N45</f>
        <v>0</v>
      </c>
      <c r="N88" s="33">
        <f>+[1]ACOMULADOS!O45</f>
        <v>0</v>
      </c>
      <c r="O88" s="33">
        <f>+[1]ACOMULADOS!P45</f>
        <v>1</v>
      </c>
      <c r="P88" s="33">
        <f>+[1]ACOMULADOS!Q45</f>
        <v>0</v>
      </c>
      <c r="Q88" s="33">
        <f>+[1]ACOMULADOS!R45</f>
        <v>0</v>
      </c>
      <c r="R88" s="33">
        <f>+[1]ACOMULADOS!S45</f>
        <v>0</v>
      </c>
      <c r="S88" s="34">
        <f t="shared" si="0"/>
        <v>4</v>
      </c>
      <c r="T88" s="44"/>
      <c r="U88" s="44"/>
      <c r="V88" s="44">
        <f t="shared" si="4"/>
        <v>4</v>
      </c>
      <c r="W88" s="36">
        <f t="shared" si="2"/>
        <v>0</v>
      </c>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row>
    <row r="89" spans="1:202" x14ac:dyDescent="0.25">
      <c r="A89" s="30"/>
      <c r="B89" s="30"/>
      <c r="C89" s="30"/>
      <c r="D89" s="25"/>
      <c r="E89" s="37" t="s">
        <v>118</v>
      </c>
      <c r="F89" s="38" t="s">
        <v>119</v>
      </c>
      <c r="G89" s="33">
        <f>+[1]ACOMULADOS!H46</f>
        <v>0</v>
      </c>
      <c r="H89" s="33">
        <f>+[1]ACOMULADOS!I46</f>
        <v>0</v>
      </c>
      <c r="I89" s="33">
        <f>+[1]ACOMULADOS!J46</f>
        <v>0</v>
      </c>
      <c r="J89" s="33">
        <f>+[1]ACOMULADOS!K46</f>
        <v>0</v>
      </c>
      <c r="K89" s="33">
        <f>+[1]ACOMULADOS!L46</f>
        <v>0</v>
      </c>
      <c r="L89" s="33">
        <f>+[1]ACOMULADOS!M46</f>
        <v>0</v>
      </c>
      <c r="M89" s="33">
        <f>+[1]ACOMULADOS!N46</f>
        <v>0</v>
      </c>
      <c r="N89" s="33">
        <f>+[1]ACOMULADOS!O46</f>
        <v>0</v>
      </c>
      <c r="O89" s="33">
        <f>+[1]ACOMULADOS!P46</f>
        <v>0</v>
      </c>
      <c r="P89" s="33">
        <f>+[1]ACOMULADOS!Q46</f>
        <v>0</v>
      </c>
      <c r="Q89" s="33">
        <f>+[1]ACOMULADOS!R46</f>
        <v>2</v>
      </c>
      <c r="R89" s="33">
        <f>+[1]ACOMULADOS!S46</f>
        <v>0</v>
      </c>
      <c r="S89" s="34">
        <f t="shared" si="0"/>
        <v>2</v>
      </c>
      <c r="T89" s="44"/>
      <c r="U89" s="44"/>
      <c r="V89" s="44">
        <f t="shared" si="4"/>
        <v>2</v>
      </c>
      <c r="W89" s="36">
        <f t="shared" si="2"/>
        <v>0</v>
      </c>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row>
    <row r="90" spans="1:202" x14ac:dyDescent="0.25">
      <c r="A90" s="30"/>
      <c r="B90" s="30"/>
      <c r="C90" s="30"/>
      <c r="D90" s="25"/>
      <c r="E90" s="37" t="s">
        <v>120</v>
      </c>
      <c r="F90" s="38" t="s">
        <v>121</v>
      </c>
      <c r="G90" s="33">
        <f>+[1]ACOMULADOS!H47</f>
        <v>0</v>
      </c>
      <c r="H90" s="33">
        <f>+[1]ACOMULADOS!I47</f>
        <v>0</v>
      </c>
      <c r="I90" s="33">
        <f>+[1]ACOMULADOS!J47</f>
        <v>0</v>
      </c>
      <c r="J90" s="33">
        <f>+[1]ACOMULADOS!K47</f>
        <v>0</v>
      </c>
      <c r="K90" s="33">
        <f>+[1]ACOMULADOS!L47</f>
        <v>0</v>
      </c>
      <c r="L90" s="33">
        <f>+[1]ACOMULADOS!M47</f>
        <v>0</v>
      </c>
      <c r="M90" s="33">
        <f>+[1]ACOMULADOS!N47</f>
        <v>0</v>
      </c>
      <c r="N90" s="33">
        <f>+[1]ACOMULADOS!O47</f>
        <v>0</v>
      </c>
      <c r="O90" s="33">
        <f>+[1]ACOMULADOS!P47</f>
        <v>0</v>
      </c>
      <c r="P90" s="33">
        <f>+[1]ACOMULADOS!Q47</f>
        <v>1</v>
      </c>
      <c r="Q90" s="33">
        <f>+[1]ACOMULADOS!R47</f>
        <v>0</v>
      </c>
      <c r="R90" s="33">
        <f>+[1]ACOMULADOS!S47</f>
        <v>0</v>
      </c>
      <c r="S90" s="34">
        <f>SUM(G90:R90)</f>
        <v>1</v>
      </c>
      <c r="T90" s="44"/>
      <c r="U90" s="44"/>
      <c r="V90" s="44">
        <f t="shared" si="4"/>
        <v>1</v>
      </c>
      <c r="W90" s="36">
        <f t="shared" si="2"/>
        <v>0</v>
      </c>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row>
    <row r="91" spans="1:202" x14ac:dyDescent="0.25">
      <c r="D91" s="15"/>
      <c r="E91" s="45"/>
      <c r="F91" s="46" t="s">
        <v>122</v>
      </c>
      <c r="G91" s="47">
        <f>SUM(G54:G90)</f>
        <v>131</v>
      </c>
      <c r="H91" s="47">
        <f t="shared" ref="H91:V91" si="5">SUM(H54:H90)</f>
        <v>89</v>
      </c>
      <c r="I91" s="47">
        <f t="shared" si="5"/>
        <v>82</v>
      </c>
      <c r="J91" s="47">
        <f t="shared" si="5"/>
        <v>73</v>
      </c>
      <c r="K91" s="47">
        <f t="shared" si="5"/>
        <v>108</v>
      </c>
      <c r="L91" s="47">
        <f t="shared" si="5"/>
        <v>82</v>
      </c>
      <c r="M91" s="47">
        <f t="shared" si="5"/>
        <v>152</v>
      </c>
      <c r="N91" s="47">
        <f t="shared" si="5"/>
        <v>97</v>
      </c>
      <c r="O91" s="47">
        <f t="shared" si="5"/>
        <v>149</v>
      </c>
      <c r="P91" s="47">
        <f t="shared" si="5"/>
        <v>157</v>
      </c>
      <c r="Q91" s="47">
        <f t="shared" si="5"/>
        <v>135</v>
      </c>
      <c r="R91" s="47">
        <f t="shared" si="5"/>
        <v>0</v>
      </c>
      <c r="S91" s="47">
        <f t="shared" si="5"/>
        <v>1255</v>
      </c>
      <c r="T91" s="47">
        <f t="shared" si="5"/>
        <v>1109</v>
      </c>
      <c r="U91" s="47">
        <f t="shared" si="5"/>
        <v>90</v>
      </c>
      <c r="V91" s="47">
        <f t="shared" si="5"/>
        <v>56</v>
      </c>
      <c r="W91" s="36">
        <f t="shared" si="2"/>
        <v>0</v>
      </c>
    </row>
    <row r="92" spans="1:202" x14ac:dyDescent="0.25">
      <c r="D92" s="48"/>
      <c r="E92" s="49"/>
      <c r="F92" s="9"/>
      <c r="G92" s="10"/>
      <c r="H92" s="10"/>
      <c r="I92" s="11"/>
      <c r="J92" s="10"/>
      <c r="K92" s="10"/>
      <c r="L92" s="10"/>
      <c r="M92" s="10"/>
      <c r="N92" s="10"/>
      <c r="O92" s="10"/>
      <c r="P92" s="10"/>
      <c r="Q92" s="10"/>
      <c r="R92" s="10"/>
      <c r="S92" s="10"/>
      <c r="T92" s="50"/>
      <c r="U92" s="50"/>
      <c r="V92" s="51"/>
      <c r="W92"/>
    </row>
    <row r="93" spans="1:202" x14ac:dyDescent="0.25">
      <c r="D93" s="52"/>
      <c r="E93" s="53"/>
      <c r="G93" s="16"/>
      <c r="H93" s="16"/>
      <c r="I93" s="17"/>
      <c r="J93" s="16"/>
      <c r="K93" s="16"/>
      <c r="L93" s="16"/>
      <c r="M93" s="16"/>
      <c r="N93" s="16"/>
      <c r="O93" s="16"/>
      <c r="P93" s="16"/>
      <c r="Q93" s="16"/>
      <c r="R93" s="16"/>
      <c r="S93" s="16"/>
      <c r="T93" s="54"/>
      <c r="U93" s="54"/>
      <c r="V93" s="55"/>
      <c r="W93"/>
    </row>
    <row r="94" spans="1:202" ht="15.75" x14ac:dyDescent="0.25">
      <c r="D94" s="52"/>
      <c r="E94" s="56" t="s">
        <v>123</v>
      </c>
      <c r="G94" s="16"/>
      <c r="H94" s="16"/>
      <c r="I94" s="17"/>
      <c r="J94" s="16"/>
      <c r="K94" s="16"/>
      <c r="L94" s="16"/>
      <c r="M94" s="16"/>
      <c r="N94" s="16"/>
      <c r="O94" s="16"/>
      <c r="P94" s="16"/>
      <c r="Q94" s="16"/>
      <c r="R94" s="16"/>
      <c r="S94" s="16"/>
      <c r="T94" s="54"/>
      <c r="U94" s="54"/>
      <c r="V94" s="55"/>
      <c r="W94"/>
    </row>
    <row r="95" spans="1:202" ht="15.75" x14ac:dyDescent="0.25">
      <c r="D95" s="52"/>
      <c r="E95" s="57"/>
      <c r="G95" s="16"/>
      <c r="H95" s="16"/>
      <c r="I95" s="17"/>
      <c r="J95" s="16"/>
      <c r="K95" s="16"/>
      <c r="L95" s="16"/>
      <c r="M95" s="16"/>
      <c r="N95" s="16"/>
      <c r="O95" s="16"/>
      <c r="P95" s="16"/>
      <c r="Q95" s="16"/>
      <c r="R95" s="16"/>
      <c r="S95" s="16"/>
      <c r="T95" s="54"/>
      <c r="U95" s="54"/>
      <c r="V95" s="55"/>
      <c r="W95"/>
    </row>
    <row r="96" spans="1:202" ht="15.75" x14ac:dyDescent="0.25">
      <c r="D96" s="52"/>
      <c r="E96" s="56" t="s">
        <v>124</v>
      </c>
      <c r="G96" s="16"/>
      <c r="H96" s="16"/>
      <c r="I96" s="17"/>
      <c r="J96" s="16"/>
      <c r="K96" s="16"/>
      <c r="L96" s="16"/>
      <c r="M96" s="16"/>
      <c r="N96" s="16"/>
      <c r="O96" s="16"/>
      <c r="P96" s="16"/>
      <c r="Q96" s="16"/>
      <c r="R96" s="16"/>
      <c r="S96" s="16"/>
      <c r="T96" s="54"/>
      <c r="U96" s="54"/>
      <c r="V96" s="55"/>
      <c r="W96"/>
    </row>
    <row r="97" spans="4:23" ht="15.75" x14ac:dyDescent="0.25">
      <c r="D97" s="52"/>
      <c r="E97" s="58" t="s">
        <v>125</v>
      </c>
      <c r="F97" s="57" t="s">
        <v>126</v>
      </c>
      <c r="G97" s="16"/>
      <c r="H97" s="16"/>
      <c r="I97" s="17"/>
      <c r="J97" s="16"/>
      <c r="K97" s="16"/>
      <c r="L97" s="16"/>
      <c r="M97" s="16"/>
      <c r="N97" s="16"/>
      <c r="O97" s="16"/>
      <c r="P97" s="16"/>
      <c r="Q97" s="16"/>
      <c r="R97" s="16"/>
      <c r="S97" s="16"/>
      <c r="T97" s="54"/>
      <c r="U97" s="54"/>
      <c r="V97" s="55"/>
      <c r="W97"/>
    </row>
    <row r="98" spans="4:23" ht="15.75" x14ac:dyDescent="0.25">
      <c r="D98" s="52"/>
      <c r="E98" s="58" t="s">
        <v>127</v>
      </c>
      <c r="F98" s="57" t="s">
        <v>128</v>
      </c>
      <c r="G98" s="16"/>
      <c r="H98" s="16"/>
      <c r="I98" s="17"/>
      <c r="J98" s="16"/>
      <c r="K98" s="58" t="s">
        <v>129</v>
      </c>
      <c r="L98" s="16"/>
      <c r="M98" s="16"/>
      <c r="N98" s="16"/>
      <c r="O98" s="16"/>
      <c r="P98" s="16"/>
      <c r="Q98" s="16"/>
      <c r="R98" s="16"/>
      <c r="S98" s="16"/>
      <c r="T98" s="54"/>
      <c r="U98" s="54"/>
      <c r="V98" s="55"/>
      <c r="W98"/>
    </row>
    <row r="99" spans="4:23" x14ac:dyDescent="0.25">
      <c r="D99" s="52"/>
      <c r="G99" s="16"/>
      <c r="H99" s="16"/>
      <c r="I99" s="17"/>
      <c r="J99" s="16"/>
      <c r="K99" s="16"/>
      <c r="L99" s="16"/>
      <c r="M99" s="16"/>
      <c r="N99" s="16"/>
      <c r="O99" s="16"/>
      <c r="P99" s="16"/>
      <c r="Q99" s="16"/>
      <c r="R99" s="16"/>
      <c r="S99" s="16"/>
      <c r="T99" s="54"/>
      <c r="U99" s="54"/>
      <c r="V99" s="55"/>
      <c r="W99"/>
    </row>
    <row r="100" spans="4:23" ht="15.75" x14ac:dyDescent="0.25">
      <c r="D100" s="52"/>
      <c r="E100" s="58"/>
      <c r="F100" s="60" t="s">
        <v>130</v>
      </c>
      <c r="G100" s="61" t="s">
        <v>131</v>
      </c>
      <c r="H100" s="61" t="s">
        <v>132</v>
      </c>
      <c r="I100" s="61" t="s">
        <v>133</v>
      </c>
      <c r="J100" s="61" t="s">
        <v>134</v>
      </c>
      <c r="K100" s="61" t="s">
        <v>135</v>
      </c>
      <c r="L100" s="61" t="s">
        <v>136</v>
      </c>
      <c r="M100" s="61" t="s">
        <v>137</v>
      </c>
      <c r="N100" s="61" t="s">
        <v>138</v>
      </c>
      <c r="O100" s="61" t="s">
        <v>139</v>
      </c>
      <c r="P100" s="61" t="s">
        <v>140</v>
      </c>
      <c r="Q100" s="61" t="s">
        <v>141</v>
      </c>
      <c r="R100" s="61" t="s">
        <v>142</v>
      </c>
      <c r="S100" s="127" t="s">
        <v>143</v>
      </c>
      <c r="T100" s="54"/>
      <c r="U100" s="54"/>
      <c r="V100" s="55"/>
      <c r="W100"/>
    </row>
    <row r="101" spans="4:23" x14ac:dyDescent="0.25">
      <c r="D101" s="52"/>
      <c r="E101" s="53"/>
      <c r="F101" s="62" t="s">
        <v>144</v>
      </c>
      <c r="G101" s="63" t="s">
        <v>37</v>
      </c>
      <c r="H101" s="63" t="s">
        <v>145</v>
      </c>
      <c r="I101" s="63" t="s">
        <v>146</v>
      </c>
      <c r="J101" s="63" t="s">
        <v>147</v>
      </c>
      <c r="K101" s="63" t="s">
        <v>148</v>
      </c>
      <c r="L101" s="63" t="s">
        <v>149</v>
      </c>
      <c r="M101" s="63" t="s">
        <v>150</v>
      </c>
      <c r="N101" s="63" t="s">
        <v>151</v>
      </c>
      <c r="O101" s="63" t="s">
        <v>152</v>
      </c>
      <c r="P101" s="63" t="s">
        <v>153</v>
      </c>
      <c r="Q101" s="63" t="s">
        <v>154</v>
      </c>
      <c r="R101" s="63" t="s">
        <v>155</v>
      </c>
      <c r="S101" s="128"/>
      <c r="T101" s="54"/>
      <c r="U101" s="54"/>
      <c r="V101" s="55"/>
      <c r="W101"/>
    </row>
    <row r="102" spans="4:23" x14ac:dyDescent="0.25">
      <c r="D102" s="52"/>
      <c r="E102" s="53"/>
      <c r="F102" s="64" t="s">
        <v>156</v>
      </c>
      <c r="G102" s="65">
        <f>+G91</f>
        <v>131</v>
      </c>
      <c r="H102" s="65">
        <f t="shared" ref="H102:R102" si="6">+H91</f>
        <v>89</v>
      </c>
      <c r="I102" s="65">
        <f t="shared" si="6"/>
        <v>82</v>
      </c>
      <c r="J102" s="65">
        <f t="shared" si="6"/>
        <v>73</v>
      </c>
      <c r="K102" s="65">
        <f t="shared" si="6"/>
        <v>108</v>
      </c>
      <c r="L102" s="65">
        <f t="shared" si="6"/>
        <v>82</v>
      </c>
      <c r="M102" s="65">
        <f t="shared" si="6"/>
        <v>152</v>
      </c>
      <c r="N102" s="65">
        <f t="shared" si="6"/>
        <v>97</v>
      </c>
      <c r="O102" s="65">
        <f t="shared" si="6"/>
        <v>149</v>
      </c>
      <c r="P102" s="65">
        <f t="shared" si="6"/>
        <v>157</v>
      </c>
      <c r="Q102" s="65">
        <f t="shared" si="6"/>
        <v>135</v>
      </c>
      <c r="R102" s="65">
        <f t="shared" si="6"/>
        <v>0</v>
      </c>
      <c r="S102" s="66">
        <f>SUM(G102:R102)</f>
        <v>1255</v>
      </c>
      <c r="T102" s="54"/>
      <c r="U102" s="54"/>
      <c r="V102" s="55"/>
      <c r="W102"/>
    </row>
    <row r="103" spans="4:23" x14ac:dyDescent="0.25">
      <c r="D103" s="52"/>
      <c r="E103" s="53"/>
      <c r="F103" s="67" t="s">
        <v>157</v>
      </c>
      <c r="G103" s="65">
        <f>+G91</f>
        <v>131</v>
      </c>
      <c r="H103" s="65">
        <f t="shared" ref="H103:R103" si="7">+H91</f>
        <v>89</v>
      </c>
      <c r="I103" s="65">
        <f t="shared" si="7"/>
        <v>82</v>
      </c>
      <c r="J103" s="65">
        <f t="shared" si="7"/>
        <v>73</v>
      </c>
      <c r="K103" s="65">
        <f t="shared" si="7"/>
        <v>108</v>
      </c>
      <c r="L103" s="65">
        <f t="shared" si="7"/>
        <v>82</v>
      </c>
      <c r="M103" s="65">
        <f t="shared" si="7"/>
        <v>152</v>
      </c>
      <c r="N103" s="65">
        <f t="shared" si="7"/>
        <v>97</v>
      </c>
      <c r="O103" s="65">
        <f t="shared" si="7"/>
        <v>149</v>
      </c>
      <c r="P103" s="65">
        <f t="shared" si="7"/>
        <v>157</v>
      </c>
      <c r="Q103" s="65">
        <f t="shared" si="7"/>
        <v>135</v>
      </c>
      <c r="R103" s="65">
        <f t="shared" si="7"/>
        <v>0</v>
      </c>
      <c r="S103" s="66">
        <f>SUM(G103:R103)</f>
        <v>1255</v>
      </c>
      <c r="T103" s="54"/>
      <c r="U103" s="54"/>
      <c r="V103" s="55"/>
      <c r="W103"/>
    </row>
    <row r="104" spans="4:23" x14ac:dyDescent="0.25">
      <c r="D104" s="52"/>
      <c r="E104" s="53"/>
      <c r="F104" s="68" t="s">
        <v>158</v>
      </c>
      <c r="G104" s="69">
        <f>+G103/G102</f>
        <v>1</v>
      </c>
      <c r="H104" s="69">
        <f t="shared" ref="H104:S104" si="8">+H103/H102</f>
        <v>1</v>
      </c>
      <c r="I104" s="69">
        <f t="shared" si="8"/>
        <v>1</v>
      </c>
      <c r="J104" s="69">
        <f t="shared" si="8"/>
        <v>1</v>
      </c>
      <c r="K104" s="69">
        <f t="shared" si="8"/>
        <v>1</v>
      </c>
      <c r="L104" s="69">
        <f t="shared" si="8"/>
        <v>1</v>
      </c>
      <c r="M104" s="69">
        <f t="shared" si="8"/>
        <v>1</v>
      </c>
      <c r="N104" s="69">
        <f t="shared" si="8"/>
        <v>1</v>
      </c>
      <c r="O104" s="69">
        <f t="shared" si="8"/>
        <v>1</v>
      </c>
      <c r="P104" s="69">
        <f t="shared" si="8"/>
        <v>1</v>
      </c>
      <c r="Q104" s="69">
        <f t="shared" si="8"/>
        <v>1</v>
      </c>
      <c r="R104" s="69" t="e">
        <f t="shared" si="8"/>
        <v>#DIV/0!</v>
      </c>
      <c r="S104" s="69">
        <f t="shared" si="8"/>
        <v>1</v>
      </c>
      <c r="T104" s="54"/>
      <c r="U104" s="54"/>
      <c r="V104" s="55"/>
      <c r="W104"/>
    </row>
    <row r="105" spans="4:23" x14ac:dyDescent="0.25">
      <c r="D105" s="52"/>
      <c r="E105" s="53"/>
      <c r="G105" s="16"/>
      <c r="H105" s="16"/>
      <c r="I105" s="17"/>
      <c r="J105" s="16"/>
      <c r="K105" s="16"/>
      <c r="L105" s="16"/>
      <c r="M105" s="16"/>
      <c r="N105" s="16"/>
      <c r="O105" s="16"/>
      <c r="P105" s="16"/>
      <c r="Q105" s="16"/>
      <c r="R105" s="16"/>
      <c r="S105" s="16"/>
      <c r="T105" s="54"/>
      <c r="U105" s="54"/>
      <c r="V105" s="55"/>
      <c r="W105"/>
    </row>
    <row r="106" spans="4:23" x14ac:dyDescent="0.25">
      <c r="D106" s="52"/>
      <c r="E106" s="53"/>
      <c r="F106" s="135" t="s">
        <v>159</v>
      </c>
      <c r="G106" s="135"/>
      <c r="H106" s="135"/>
      <c r="I106" s="135"/>
      <c r="J106" s="135"/>
      <c r="K106" s="135"/>
      <c r="L106" s="135"/>
      <c r="M106" s="135"/>
      <c r="N106" s="135"/>
      <c r="O106" s="135"/>
      <c r="P106" s="135"/>
      <c r="Q106" s="135"/>
      <c r="R106" s="135"/>
      <c r="S106" s="135"/>
      <c r="T106" s="135"/>
      <c r="U106" s="54"/>
      <c r="V106" s="55"/>
      <c r="W106"/>
    </row>
    <row r="107" spans="4:23" x14ac:dyDescent="0.25">
      <c r="D107" s="52"/>
      <c r="E107" s="53"/>
      <c r="F107" s="135"/>
      <c r="G107" s="135"/>
      <c r="H107" s="135"/>
      <c r="I107" s="135"/>
      <c r="J107" s="135"/>
      <c r="K107" s="135"/>
      <c r="L107" s="135"/>
      <c r="M107" s="135"/>
      <c r="N107" s="135"/>
      <c r="O107" s="135"/>
      <c r="P107" s="135"/>
      <c r="Q107" s="135"/>
      <c r="R107" s="135"/>
      <c r="S107" s="135"/>
      <c r="T107" s="135"/>
      <c r="U107" s="54"/>
      <c r="V107" s="55"/>
      <c r="W107"/>
    </row>
    <row r="108" spans="4:23" x14ac:dyDescent="0.25">
      <c r="D108" s="52"/>
      <c r="E108" s="53"/>
      <c r="F108" s="135"/>
      <c r="G108" s="135"/>
      <c r="H108" s="135"/>
      <c r="I108" s="135"/>
      <c r="J108" s="135"/>
      <c r="K108" s="135"/>
      <c r="L108" s="135"/>
      <c r="M108" s="135"/>
      <c r="N108" s="135"/>
      <c r="O108" s="135"/>
      <c r="P108" s="135"/>
      <c r="Q108" s="135"/>
      <c r="R108" s="135"/>
      <c r="S108" s="135"/>
      <c r="T108" s="135"/>
      <c r="U108" s="54"/>
      <c r="V108" s="55"/>
      <c r="W108"/>
    </row>
    <row r="109" spans="4:23" x14ac:dyDescent="0.25">
      <c r="D109" s="52"/>
      <c r="E109" s="53"/>
      <c r="G109" s="16"/>
      <c r="H109" s="16"/>
      <c r="I109" s="17"/>
      <c r="J109" s="16"/>
      <c r="K109" s="16"/>
      <c r="L109" s="16"/>
      <c r="M109" s="16"/>
      <c r="N109" s="16"/>
      <c r="O109" s="16"/>
      <c r="P109" s="16"/>
      <c r="Q109" s="16"/>
      <c r="R109" s="16"/>
      <c r="S109" s="16"/>
      <c r="T109" s="54"/>
      <c r="U109" s="54"/>
      <c r="V109" s="55"/>
      <c r="W109"/>
    </row>
    <row r="110" spans="4:23" ht="15.75" x14ac:dyDescent="0.25">
      <c r="D110" s="52"/>
      <c r="E110" s="56" t="s">
        <v>160</v>
      </c>
      <c r="G110" s="16"/>
      <c r="H110" s="16"/>
      <c r="I110" s="17"/>
      <c r="J110" s="16"/>
      <c r="K110" s="16"/>
      <c r="L110" s="16"/>
      <c r="M110" s="16"/>
      <c r="N110" s="16"/>
      <c r="O110" s="16"/>
      <c r="P110" s="16"/>
      <c r="Q110" s="16"/>
      <c r="R110" s="16"/>
      <c r="S110" s="16"/>
      <c r="T110" s="54"/>
      <c r="U110" s="54"/>
      <c r="V110" s="55"/>
      <c r="W110"/>
    </row>
    <row r="111" spans="4:23" ht="15.75" x14ac:dyDescent="0.25">
      <c r="D111" s="52"/>
      <c r="E111" s="58" t="s">
        <v>125</v>
      </c>
      <c r="F111" s="57" t="s">
        <v>161</v>
      </c>
      <c r="G111" s="16"/>
      <c r="H111" s="16"/>
      <c r="I111" s="17"/>
      <c r="J111" s="16"/>
      <c r="K111" s="16"/>
      <c r="L111" s="16"/>
      <c r="M111" s="16"/>
      <c r="N111" s="16"/>
      <c r="O111" s="16"/>
      <c r="P111" s="16"/>
      <c r="Q111" s="16"/>
      <c r="R111" s="16"/>
      <c r="S111" s="16"/>
      <c r="T111" s="54"/>
      <c r="U111" s="54"/>
      <c r="V111" s="55"/>
      <c r="W111"/>
    </row>
    <row r="112" spans="4:23" ht="15.75" x14ac:dyDescent="0.25">
      <c r="D112" s="52"/>
      <c r="E112" s="58" t="s">
        <v>127</v>
      </c>
      <c r="F112" s="57" t="s">
        <v>162</v>
      </c>
      <c r="G112" s="16"/>
      <c r="H112" s="58" t="s">
        <v>163</v>
      </c>
      <c r="I112" s="17"/>
      <c r="J112" s="16"/>
      <c r="K112" s="16"/>
      <c r="L112" s="16"/>
      <c r="M112" s="16"/>
      <c r="N112" s="16"/>
      <c r="O112" s="16"/>
      <c r="P112" s="16"/>
      <c r="Q112" s="16"/>
      <c r="R112" s="16"/>
      <c r="S112" s="16"/>
      <c r="T112" s="54"/>
      <c r="U112" s="54"/>
      <c r="V112" s="55"/>
      <c r="W112"/>
    </row>
    <row r="113" spans="4:23" x14ac:dyDescent="0.25">
      <c r="D113" s="52"/>
      <c r="F113"/>
      <c r="G113" s="16"/>
      <c r="H113" s="16"/>
      <c r="I113" s="17"/>
      <c r="J113" s="16"/>
      <c r="K113" s="16"/>
      <c r="L113" s="16"/>
      <c r="M113" s="16"/>
      <c r="N113" s="16"/>
      <c r="O113" s="16"/>
      <c r="P113" s="16"/>
      <c r="Q113" s="16"/>
      <c r="R113" s="16"/>
      <c r="S113" s="16"/>
      <c r="T113" s="54"/>
      <c r="U113" s="54"/>
      <c r="V113" s="55"/>
      <c r="W113"/>
    </row>
    <row r="114" spans="4:23" x14ac:dyDescent="0.25">
      <c r="D114" s="52"/>
      <c r="F114" s="60" t="s">
        <v>130</v>
      </c>
      <c r="G114" s="61" t="s">
        <v>131</v>
      </c>
      <c r="H114" s="61" t="s">
        <v>132</v>
      </c>
      <c r="I114" s="61" t="s">
        <v>133</v>
      </c>
      <c r="J114" s="61" t="s">
        <v>134</v>
      </c>
      <c r="K114" s="61" t="s">
        <v>135</v>
      </c>
      <c r="L114" s="61" t="s">
        <v>136</v>
      </c>
      <c r="M114" s="61" t="s">
        <v>137</v>
      </c>
      <c r="N114" s="61" t="s">
        <v>138</v>
      </c>
      <c r="O114" s="61" t="s">
        <v>139</v>
      </c>
      <c r="P114" s="61" t="s">
        <v>140</v>
      </c>
      <c r="Q114" s="61" t="s">
        <v>141</v>
      </c>
      <c r="R114" s="61" t="s">
        <v>142</v>
      </c>
      <c r="S114" s="127" t="s">
        <v>143</v>
      </c>
      <c r="T114" s="54"/>
      <c r="U114" s="54"/>
      <c r="V114" s="55"/>
      <c r="W114"/>
    </row>
    <row r="115" spans="4:23" ht="15.75" x14ac:dyDescent="0.25">
      <c r="D115" s="52"/>
      <c r="E115" s="57"/>
      <c r="F115" s="62" t="s">
        <v>144</v>
      </c>
      <c r="G115" s="63" t="s">
        <v>37</v>
      </c>
      <c r="H115" s="63" t="s">
        <v>145</v>
      </c>
      <c r="I115" s="63" t="s">
        <v>146</v>
      </c>
      <c r="J115" s="63" t="s">
        <v>147</v>
      </c>
      <c r="K115" s="63" t="s">
        <v>148</v>
      </c>
      <c r="L115" s="63" t="s">
        <v>149</v>
      </c>
      <c r="M115" s="63" t="s">
        <v>150</v>
      </c>
      <c r="N115" s="63" t="s">
        <v>151</v>
      </c>
      <c r="O115" s="63" t="s">
        <v>152</v>
      </c>
      <c r="P115" s="63" t="s">
        <v>153</v>
      </c>
      <c r="Q115" s="63" t="s">
        <v>154</v>
      </c>
      <c r="R115" s="63" t="s">
        <v>155</v>
      </c>
      <c r="S115" s="128"/>
      <c r="T115" s="54"/>
      <c r="U115" s="54"/>
      <c r="V115" s="55"/>
      <c r="W115"/>
    </row>
    <row r="116" spans="4:23" x14ac:dyDescent="0.25">
      <c r="D116" s="52"/>
      <c r="F116" s="64" t="s">
        <v>164</v>
      </c>
      <c r="G116" s="65">
        <f>+[1]ACOMULADOS!H82</f>
        <v>109</v>
      </c>
      <c r="H116" s="65">
        <f>+[1]ACOMULADOS!I82</f>
        <v>66</v>
      </c>
      <c r="I116" s="65">
        <f>+[1]ACOMULADOS!J82</f>
        <v>63</v>
      </c>
      <c r="J116" s="65">
        <f>+[1]ACOMULADOS!K82</f>
        <v>58</v>
      </c>
      <c r="K116" s="65">
        <f>+[1]ACOMULADOS!L82</f>
        <v>102</v>
      </c>
      <c r="L116" s="65">
        <f>+[1]ACOMULADOS!M82</f>
        <v>69</v>
      </c>
      <c r="M116" s="65">
        <f>+[1]ACOMULADOS!N82</f>
        <v>142</v>
      </c>
      <c r="N116" s="65">
        <f>+[1]ACOMULADOS!O82</f>
        <v>95</v>
      </c>
      <c r="O116" s="65">
        <f>+[1]ACOMULADOS!P82</f>
        <v>148</v>
      </c>
      <c r="P116" s="65">
        <f>+[1]ACOMULADOS!Q82</f>
        <v>152</v>
      </c>
      <c r="Q116" s="65">
        <f>+[1]ACOMULADOS!R82</f>
        <v>134</v>
      </c>
      <c r="R116" s="65">
        <f>+[1]ACOMULADOS!S82</f>
        <v>-1702218</v>
      </c>
      <c r="S116" s="66">
        <f>SUM(G116:R116)</f>
        <v>-1701080</v>
      </c>
      <c r="T116" s="54"/>
      <c r="U116" s="54"/>
      <c r="V116" s="55"/>
      <c r="W116"/>
    </row>
    <row r="117" spans="4:23" x14ac:dyDescent="0.25">
      <c r="D117" s="52"/>
      <c r="E117" s="53"/>
      <c r="F117" s="67" t="s">
        <v>165</v>
      </c>
      <c r="G117" s="65">
        <f>+[1]ACOMULADOS!H81</f>
        <v>131</v>
      </c>
      <c r="H117" s="65">
        <f>+[1]ACOMULADOS!I81</f>
        <v>89</v>
      </c>
      <c r="I117" s="65">
        <f>+[1]ACOMULADOS!J81</f>
        <v>82</v>
      </c>
      <c r="J117" s="65">
        <f>+[1]ACOMULADOS!K81</f>
        <v>73</v>
      </c>
      <c r="K117" s="65">
        <f>+[1]ACOMULADOS!L81</f>
        <v>108</v>
      </c>
      <c r="L117" s="65">
        <f>+[1]ACOMULADOS!M81</f>
        <v>82</v>
      </c>
      <c r="M117" s="65">
        <f>+[1]ACOMULADOS!N81</f>
        <v>152</v>
      </c>
      <c r="N117" s="65">
        <f>+[1]ACOMULADOS!O81</f>
        <v>97</v>
      </c>
      <c r="O117" s="65">
        <f>+[1]ACOMULADOS!P81</f>
        <v>149</v>
      </c>
      <c r="P117" s="65">
        <f>+[1]ACOMULADOS!Q81</f>
        <v>157</v>
      </c>
      <c r="Q117" s="65">
        <f>+[1]ACOMULADOS!R81</f>
        <v>135</v>
      </c>
      <c r="R117" s="65">
        <f>+[1]ACOMULADOS!S81</f>
        <v>0</v>
      </c>
      <c r="S117" s="66">
        <f>SUM(G117:R117)</f>
        <v>1255</v>
      </c>
      <c r="T117" s="54"/>
      <c r="U117" s="54"/>
      <c r="V117" s="55"/>
      <c r="W117"/>
    </row>
    <row r="118" spans="4:23" x14ac:dyDescent="0.25">
      <c r="D118" s="52"/>
      <c r="E118" s="53"/>
      <c r="F118" s="68" t="s">
        <v>166</v>
      </c>
      <c r="G118" s="65">
        <f>+G117/G116</f>
        <v>1.201834862385321</v>
      </c>
      <c r="H118" s="65">
        <f>+H117/H116</f>
        <v>1.3484848484848484</v>
      </c>
      <c r="I118" s="65">
        <f t="shared" ref="I118:S118" si="9">+I117/I116</f>
        <v>1.3015873015873016</v>
      </c>
      <c r="J118" s="65">
        <f t="shared" si="9"/>
        <v>1.2586206896551724</v>
      </c>
      <c r="K118" s="65">
        <f t="shared" si="9"/>
        <v>1.0588235294117647</v>
      </c>
      <c r="L118" s="65">
        <f t="shared" si="9"/>
        <v>1.1884057971014492</v>
      </c>
      <c r="M118" s="65">
        <f t="shared" si="9"/>
        <v>1.0704225352112675</v>
      </c>
      <c r="N118" s="65">
        <f t="shared" si="9"/>
        <v>1.0210526315789474</v>
      </c>
      <c r="O118" s="65">
        <f t="shared" si="9"/>
        <v>1.0067567567567568</v>
      </c>
      <c r="P118" s="65">
        <f t="shared" si="9"/>
        <v>1.0328947368421053</v>
      </c>
      <c r="Q118" s="65">
        <f t="shared" si="9"/>
        <v>1.0074626865671641</v>
      </c>
      <c r="R118" s="65">
        <f t="shared" si="9"/>
        <v>0</v>
      </c>
      <c r="S118" s="65">
        <f t="shared" si="9"/>
        <v>-7.3776659533943145E-4</v>
      </c>
      <c r="T118" s="54"/>
      <c r="U118" s="54"/>
      <c r="V118" s="55"/>
      <c r="W118"/>
    </row>
    <row r="119" spans="4:23" x14ac:dyDescent="0.25">
      <c r="D119" s="52"/>
      <c r="E119" s="53"/>
      <c r="G119" s="16"/>
      <c r="H119" s="16"/>
      <c r="I119" s="17"/>
      <c r="J119" s="16"/>
      <c r="K119" s="16"/>
      <c r="L119" s="16"/>
      <c r="M119" s="16"/>
      <c r="N119" s="16"/>
      <c r="O119" s="16"/>
      <c r="P119" s="16"/>
      <c r="Q119" s="16"/>
      <c r="R119" s="16"/>
      <c r="S119" s="16"/>
      <c r="T119" s="54"/>
      <c r="U119" s="54"/>
      <c r="V119" s="55"/>
      <c r="W119"/>
    </row>
    <row r="120" spans="4:23" x14ac:dyDescent="0.25">
      <c r="D120" s="52"/>
      <c r="E120" s="53"/>
      <c r="F120" s="135" t="s">
        <v>167</v>
      </c>
      <c r="G120" s="135"/>
      <c r="H120" s="135"/>
      <c r="I120" s="135"/>
      <c r="J120" s="135"/>
      <c r="K120" s="135"/>
      <c r="L120" s="135"/>
      <c r="M120" s="135"/>
      <c r="N120" s="135"/>
      <c r="O120" s="135"/>
      <c r="P120" s="135"/>
      <c r="Q120" s="135"/>
      <c r="R120" s="135"/>
      <c r="S120" s="135"/>
      <c r="T120" s="135"/>
      <c r="U120" s="54"/>
      <c r="V120" s="55"/>
      <c r="W120"/>
    </row>
    <row r="121" spans="4:23" x14ac:dyDescent="0.25">
      <c r="D121" s="52"/>
      <c r="E121" s="53"/>
      <c r="F121" s="135"/>
      <c r="G121" s="135"/>
      <c r="H121" s="135"/>
      <c r="I121" s="135"/>
      <c r="J121" s="135"/>
      <c r="K121" s="135"/>
      <c r="L121" s="135"/>
      <c r="M121" s="135"/>
      <c r="N121" s="135"/>
      <c r="O121" s="135"/>
      <c r="P121" s="135"/>
      <c r="Q121" s="135"/>
      <c r="R121" s="135"/>
      <c r="S121" s="135"/>
      <c r="T121" s="135"/>
      <c r="U121" s="54"/>
      <c r="V121" s="55"/>
      <c r="W121"/>
    </row>
    <row r="122" spans="4:23" x14ac:dyDescent="0.25">
      <c r="D122" s="52"/>
      <c r="E122" s="53"/>
      <c r="F122" s="135"/>
      <c r="G122" s="135"/>
      <c r="H122" s="135"/>
      <c r="I122" s="135"/>
      <c r="J122" s="135"/>
      <c r="K122" s="135"/>
      <c r="L122" s="135"/>
      <c r="M122" s="135"/>
      <c r="N122" s="135"/>
      <c r="O122" s="135"/>
      <c r="P122" s="135"/>
      <c r="Q122" s="135"/>
      <c r="R122" s="135"/>
      <c r="S122" s="135"/>
      <c r="T122" s="135"/>
      <c r="U122" s="54"/>
      <c r="V122" s="55"/>
      <c r="W122"/>
    </row>
    <row r="123" spans="4:23" x14ac:dyDescent="0.25">
      <c r="D123" s="52"/>
      <c r="E123" s="53"/>
      <c r="G123" s="16"/>
      <c r="H123" s="16"/>
      <c r="I123" s="17"/>
      <c r="J123" s="16"/>
      <c r="K123" s="16"/>
      <c r="L123" s="16"/>
      <c r="M123" s="16"/>
      <c r="N123" s="16"/>
      <c r="O123" s="16"/>
      <c r="P123" s="16"/>
      <c r="Q123" s="16"/>
      <c r="R123" s="16"/>
      <c r="S123" s="16"/>
      <c r="T123" s="54"/>
      <c r="U123" s="54"/>
      <c r="V123" s="55"/>
      <c r="W123"/>
    </row>
    <row r="124" spans="4:23" ht="15.75" x14ac:dyDescent="0.25">
      <c r="D124" s="52"/>
      <c r="E124" s="56" t="s">
        <v>168</v>
      </c>
      <c r="F124" s="57"/>
      <c r="G124" s="16"/>
      <c r="H124" s="16"/>
      <c r="I124" s="17"/>
      <c r="J124" s="16"/>
      <c r="K124" s="16"/>
      <c r="L124" s="16"/>
      <c r="M124" s="16"/>
      <c r="N124" s="16"/>
      <c r="O124" s="16"/>
      <c r="P124" s="16"/>
      <c r="Q124" s="16"/>
      <c r="R124" s="16"/>
      <c r="S124" s="16"/>
      <c r="T124" s="54"/>
      <c r="U124" s="54"/>
      <c r="V124" s="55"/>
      <c r="W124"/>
    </row>
    <row r="125" spans="4:23" ht="15.75" x14ac:dyDescent="0.25">
      <c r="D125" s="52"/>
      <c r="E125" s="70" t="s">
        <v>169</v>
      </c>
      <c r="F125" s="57"/>
      <c r="G125" s="16"/>
      <c r="H125" s="16"/>
      <c r="I125" s="17"/>
      <c r="J125" s="16"/>
      <c r="K125" s="16"/>
      <c r="L125" s="16"/>
      <c r="M125" s="16"/>
      <c r="N125" s="16"/>
      <c r="O125" s="16"/>
      <c r="P125" s="16"/>
      <c r="Q125" s="16"/>
      <c r="R125" s="16"/>
      <c r="S125" s="16"/>
      <c r="T125" s="54"/>
      <c r="U125" s="54"/>
      <c r="V125" s="55"/>
      <c r="W125"/>
    </row>
    <row r="126" spans="4:23" x14ac:dyDescent="0.25">
      <c r="D126" s="52"/>
      <c r="E126" s="53"/>
      <c r="G126" s="16"/>
      <c r="H126" s="16"/>
      <c r="I126" s="17"/>
      <c r="J126" s="16"/>
      <c r="K126" s="16"/>
      <c r="L126" s="16"/>
      <c r="M126" s="16"/>
      <c r="N126" s="16"/>
      <c r="O126" s="16"/>
      <c r="P126" s="16"/>
      <c r="Q126" s="16"/>
      <c r="R126" s="16"/>
      <c r="S126" s="16"/>
      <c r="T126" s="54"/>
      <c r="U126" s="54"/>
      <c r="V126" s="55"/>
      <c r="W126"/>
    </row>
    <row r="127" spans="4:23" x14ac:dyDescent="0.25">
      <c r="D127" s="52"/>
      <c r="E127" s="53"/>
      <c r="F127" s="60" t="s">
        <v>130</v>
      </c>
      <c r="G127" s="61" t="s">
        <v>131</v>
      </c>
      <c r="H127" s="61" t="s">
        <v>132</v>
      </c>
      <c r="I127" s="61" t="s">
        <v>133</v>
      </c>
      <c r="J127" s="61" t="s">
        <v>134</v>
      </c>
      <c r="K127" s="61" t="s">
        <v>135</v>
      </c>
      <c r="L127" s="61" t="s">
        <v>136</v>
      </c>
      <c r="M127" s="61" t="s">
        <v>137</v>
      </c>
      <c r="N127" s="61" t="s">
        <v>138</v>
      </c>
      <c r="O127" s="61" t="s">
        <v>139</v>
      </c>
      <c r="P127" s="61" t="s">
        <v>140</v>
      </c>
      <c r="Q127" s="61" t="s">
        <v>141</v>
      </c>
      <c r="R127" s="61" t="s">
        <v>142</v>
      </c>
      <c r="S127" s="127" t="s">
        <v>143</v>
      </c>
      <c r="T127" s="146" t="s">
        <v>170</v>
      </c>
      <c r="U127" s="146"/>
      <c r="V127" s="55"/>
      <c r="W127"/>
    </row>
    <row r="128" spans="4:23" x14ac:dyDescent="0.25">
      <c r="D128" s="52"/>
      <c r="E128" s="53"/>
      <c r="F128" s="62" t="s">
        <v>144</v>
      </c>
      <c r="G128" s="63" t="s">
        <v>37</v>
      </c>
      <c r="H128" s="63" t="s">
        <v>145</v>
      </c>
      <c r="I128" s="63" t="s">
        <v>146</v>
      </c>
      <c r="J128" s="63" t="s">
        <v>147</v>
      </c>
      <c r="K128" s="63" t="s">
        <v>148</v>
      </c>
      <c r="L128" s="63" t="s">
        <v>149</v>
      </c>
      <c r="M128" s="63" t="s">
        <v>150</v>
      </c>
      <c r="N128" s="63" t="s">
        <v>151</v>
      </c>
      <c r="O128" s="63" t="s">
        <v>152</v>
      </c>
      <c r="P128" s="63" t="s">
        <v>153</v>
      </c>
      <c r="Q128" s="63" t="s">
        <v>154</v>
      </c>
      <c r="R128" s="63" t="s">
        <v>155</v>
      </c>
      <c r="S128" s="128"/>
      <c r="T128" s="146"/>
      <c r="U128" s="146"/>
      <c r="V128" s="55"/>
      <c r="W128" s="26"/>
    </row>
    <row r="129" spans="4:23" x14ac:dyDescent="0.25">
      <c r="D129" s="52"/>
      <c r="E129" s="53"/>
      <c r="F129" s="71" t="s">
        <v>171</v>
      </c>
      <c r="G129" s="72">
        <f>+[1]ACOMULADOS!H54</f>
        <v>114</v>
      </c>
      <c r="H129" s="72">
        <f>+[1]ACOMULADOS!I54</f>
        <v>77</v>
      </c>
      <c r="I129" s="72">
        <f>+[1]ACOMULADOS!J54</f>
        <v>71</v>
      </c>
      <c r="J129" s="72">
        <f>+[1]ACOMULADOS!K54</f>
        <v>54</v>
      </c>
      <c r="K129" s="72">
        <f>+[1]ACOMULADOS!L54</f>
        <v>96</v>
      </c>
      <c r="L129" s="72">
        <f>+[1]ACOMULADOS!M54</f>
        <v>77</v>
      </c>
      <c r="M129" s="72">
        <f>+[1]ACOMULADOS!N54</f>
        <v>137</v>
      </c>
      <c r="N129" s="72">
        <f>+[1]ACOMULADOS!O54</f>
        <v>84</v>
      </c>
      <c r="O129" s="72">
        <f>+[1]ACOMULADOS!P54</f>
        <v>141</v>
      </c>
      <c r="P129" s="72">
        <f>+[1]ACOMULADOS!Q54</f>
        <v>138</v>
      </c>
      <c r="Q129" s="72">
        <f>+[1]ACOMULADOS!R54</f>
        <v>120</v>
      </c>
      <c r="R129" s="72">
        <f>+[1]ACOMULADOS!S54</f>
        <v>0</v>
      </c>
      <c r="S129" s="34">
        <f t="shared" ref="S129:S131" si="10">SUM(G129:R129)</f>
        <v>1109</v>
      </c>
      <c r="T129" s="147">
        <f>+S129/S132</f>
        <v>0.8836653386454183</v>
      </c>
      <c r="U129" s="147"/>
      <c r="V129" s="55"/>
      <c r="W129" s="26"/>
    </row>
    <row r="130" spans="4:23" x14ac:dyDescent="0.25">
      <c r="D130" s="52"/>
      <c r="E130" s="53"/>
      <c r="F130" s="71" t="s">
        <v>92</v>
      </c>
      <c r="G130" s="73">
        <f>+[1]ACOMULADOS!H55</f>
        <v>9</v>
      </c>
      <c r="H130" s="73">
        <f>+[1]ACOMULADOS!I55</f>
        <v>5</v>
      </c>
      <c r="I130" s="73">
        <f>+[1]ACOMULADOS!J55</f>
        <v>8</v>
      </c>
      <c r="J130" s="73">
        <f>+[1]ACOMULADOS!K55</f>
        <v>14</v>
      </c>
      <c r="K130" s="73">
        <f>+[1]ACOMULADOS!L55</f>
        <v>7</v>
      </c>
      <c r="L130" s="73">
        <f>+[1]ACOMULADOS!M55</f>
        <v>3</v>
      </c>
      <c r="M130" s="73">
        <f>+[1]ACOMULADOS!N55</f>
        <v>8</v>
      </c>
      <c r="N130" s="73">
        <f>+[1]ACOMULADOS!O55</f>
        <v>9</v>
      </c>
      <c r="O130" s="73">
        <f>+[1]ACOMULADOS!P55</f>
        <v>6</v>
      </c>
      <c r="P130" s="73">
        <f>+[1]ACOMULADOS!Q55</f>
        <v>14</v>
      </c>
      <c r="Q130" s="73">
        <f>+[1]ACOMULADOS!R55</f>
        <v>8</v>
      </c>
      <c r="R130" s="73">
        <f>+[1]ACOMULADOS!S55</f>
        <v>0</v>
      </c>
      <c r="S130" s="34">
        <f t="shared" si="10"/>
        <v>91</v>
      </c>
      <c r="T130" s="147">
        <f>+S130/S132</f>
        <v>7.2509960159362549E-2</v>
      </c>
      <c r="U130" s="147"/>
      <c r="V130" s="55"/>
      <c r="W130" s="26"/>
    </row>
    <row r="131" spans="4:23" x14ac:dyDescent="0.25">
      <c r="D131" s="52"/>
      <c r="E131" s="53"/>
      <c r="F131" s="71" t="s">
        <v>103</v>
      </c>
      <c r="G131" s="74">
        <f>+[1]ACOMULADOS!H56</f>
        <v>8</v>
      </c>
      <c r="H131" s="74">
        <f>+[1]ACOMULADOS!I56</f>
        <v>7</v>
      </c>
      <c r="I131" s="74">
        <f>+[1]ACOMULADOS!J56</f>
        <v>3</v>
      </c>
      <c r="J131" s="74">
        <f>+[1]ACOMULADOS!K56</f>
        <v>5</v>
      </c>
      <c r="K131" s="74">
        <f>+[1]ACOMULADOS!L56</f>
        <v>5</v>
      </c>
      <c r="L131" s="74">
        <f>+[1]ACOMULADOS!M56</f>
        <v>2</v>
      </c>
      <c r="M131" s="74">
        <f>+[1]ACOMULADOS!N56</f>
        <v>7</v>
      </c>
      <c r="N131" s="74">
        <f>+[1]ACOMULADOS!O56</f>
        <v>4</v>
      </c>
      <c r="O131" s="74">
        <f>+[1]ACOMULADOS!P56</f>
        <v>2</v>
      </c>
      <c r="P131" s="74">
        <f>+[1]ACOMULADOS!Q56</f>
        <v>5</v>
      </c>
      <c r="Q131" s="74">
        <f>+[1]ACOMULADOS!R56</f>
        <v>7</v>
      </c>
      <c r="R131" s="74">
        <f>+[1]ACOMULADOS!S56</f>
        <v>0</v>
      </c>
      <c r="S131" s="34">
        <f t="shared" si="10"/>
        <v>55</v>
      </c>
      <c r="T131" s="147">
        <f>+S131/S132</f>
        <v>4.3824701195219126E-2</v>
      </c>
      <c r="U131" s="147"/>
      <c r="V131" s="55"/>
      <c r="W131" s="26"/>
    </row>
    <row r="132" spans="4:23" x14ac:dyDescent="0.25">
      <c r="D132" s="52"/>
      <c r="E132" s="53"/>
      <c r="F132" s="75" t="s">
        <v>172</v>
      </c>
      <c r="G132" s="76">
        <f>SUM(G129:G131)</f>
        <v>131</v>
      </c>
      <c r="H132" s="76">
        <f t="shared" ref="H132:S132" si="11">SUM(H129:H131)</f>
        <v>89</v>
      </c>
      <c r="I132" s="76">
        <f t="shared" si="11"/>
        <v>82</v>
      </c>
      <c r="J132" s="76">
        <f t="shared" si="11"/>
        <v>73</v>
      </c>
      <c r="K132" s="76">
        <f t="shared" si="11"/>
        <v>108</v>
      </c>
      <c r="L132" s="76">
        <f t="shared" si="11"/>
        <v>82</v>
      </c>
      <c r="M132" s="76">
        <f t="shared" si="11"/>
        <v>152</v>
      </c>
      <c r="N132" s="76">
        <f t="shared" si="11"/>
        <v>97</v>
      </c>
      <c r="O132" s="76">
        <f t="shared" si="11"/>
        <v>149</v>
      </c>
      <c r="P132" s="76">
        <f t="shared" si="11"/>
        <v>157</v>
      </c>
      <c r="Q132" s="76">
        <f t="shared" si="11"/>
        <v>135</v>
      </c>
      <c r="R132" s="76">
        <f t="shared" si="11"/>
        <v>0</v>
      </c>
      <c r="S132" s="76">
        <f t="shared" si="11"/>
        <v>1255</v>
      </c>
      <c r="T132"/>
      <c r="U132"/>
      <c r="V132" s="55"/>
      <c r="W132" s="26"/>
    </row>
    <row r="133" spans="4:23" x14ac:dyDescent="0.25">
      <c r="D133" s="52"/>
      <c r="E133" s="53"/>
      <c r="F133"/>
      <c r="G133"/>
      <c r="H133"/>
      <c r="I133"/>
      <c r="J133"/>
      <c r="K133"/>
      <c r="L133"/>
      <c r="M133"/>
      <c r="N133"/>
      <c r="O133"/>
      <c r="P133"/>
      <c r="Q133"/>
      <c r="R133"/>
      <c r="S133"/>
      <c r="T133" s="54"/>
      <c r="U133" s="54"/>
      <c r="V133" s="55"/>
      <c r="W133" s="26"/>
    </row>
    <row r="134" spans="4:23" x14ac:dyDescent="0.25">
      <c r="D134" s="52"/>
      <c r="E134" s="53"/>
      <c r="F134"/>
      <c r="G134"/>
      <c r="H134"/>
      <c r="I134"/>
      <c r="J134"/>
      <c r="K134"/>
      <c r="L134"/>
      <c r="M134"/>
      <c r="N134"/>
      <c r="O134"/>
      <c r="P134"/>
      <c r="Q134"/>
      <c r="R134"/>
      <c r="S134"/>
      <c r="T134" s="54"/>
      <c r="U134" s="54"/>
      <c r="V134" s="55"/>
      <c r="W134" s="26"/>
    </row>
    <row r="135" spans="4:23" x14ac:dyDescent="0.25">
      <c r="D135" s="52"/>
      <c r="E135" s="53"/>
      <c r="F135" s="135" t="s">
        <v>173</v>
      </c>
      <c r="G135" s="135"/>
      <c r="H135" s="135"/>
      <c r="I135" s="135"/>
      <c r="J135" s="135"/>
      <c r="K135" s="135"/>
      <c r="L135" s="135"/>
      <c r="M135" s="135"/>
      <c r="N135" s="135"/>
      <c r="O135" s="135"/>
      <c r="P135" s="135"/>
      <c r="Q135" s="135"/>
      <c r="R135" s="135"/>
      <c r="S135" s="135"/>
      <c r="T135" s="135"/>
      <c r="U135" s="54"/>
      <c r="V135" s="55"/>
      <c r="W135" s="26"/>
    </row>
    <row r="136" spans="4:23" x14ac:dyDescent="0.25">
      <c r="D136" s="52"/>
      <c r="E136" s="53"/>
      <c r="F136" s="135"/>
      <c r="G136" s="135"/>
      <c r="H136" s="135"/>
      <c r="I136" s="135"/>
      <c r="J136" s="135"/>
      <c r="K136" s="135"/>
      <c r="L136" s="135"/>
      <c r="M136" s="135"/>
      <c r="N136" s="135"/>
      <c r="O136" s="135"/>
      <c r="P136" s="135"/>
      <c r="Q136" s="135"/>
      <c r="R136" s="135"/>
      <c r="S136" s="135"/>
      <c r="T136" s="135"/>
      <c r="U136" s="54"/>
      <c r="V136" s="55"/>
      <c r="W136" s="26"/>
    </row>
    <row r="137" spans="4:23" x14ac:dyDescent="0.25">
      <c r="D137" s="52"/>
      <c r="E137" s="53"/>
      <c r="F137" s="135"/>
      <c r="G137" s="135"/>
      <c r="H137" s="135"/>
      <c r="I137" s="135"/>
      <c r="J137" s="135"/>
      <c r="K137" s="135"/>
      <c r="L137" s="135"/>
      <c r="M137" s="135"/>
      <c r="N137" s="135"/>
      <c r="O137" s="135"/>
      <c r="P137" s="135"/>
      <c r="Q137" s="135"/>
      <c r="R137" s="135"/>
      <c r="S137" s="135"/>
      <c r="T137" s="135"/>
      <c r="U137" s="54"/>
      <c r="V137" s="55"/>
      <c r="W137" s="26"/>
    </row>
    <row r="138" spans="4:23" x14ac:dyDescent="0.25">
      <c r="D138" s="15"/>
      <c r="G138" s="16"/>
      <c r="H138" s="16"/>
      <c r="I138" s="16"/>
      <c r="J138" s="16"/>
      <c r="K138" s="16"/>
      <c r="L138" s="17"/>
      <c r="M138" s="17"/>
      <c r="N138" s="17"/>
      <c r="O138" s="17"/>
      <c r="P138" s="17"/>
      <c r="Q138" s="17"/>
      <c r="R138" s="17"/>
      <c r="S138" s="16"/>
      <c r="U138" s="18"/>
      <c r="V138" s="19"/>
    </row>
    <row r="139" spans="4:23" ht="15.75" x14ac:dyDescent="0.25">
      <c r="D139" s="15"/>
      <c r="E139" s="56" t="s">
        <v>174</v>
      </c>
      <c r="G139" s="16"/>
      <c r="H139" s="16"/>
      <c r="I139" s="16"/>
      <c r="J139" s="16"/>
      <c r="K139" s="16"/>
      <c r="L139" s="17"/>
      <c r="M139" s="17"/>
      <c r="N139" s="17"/>
      <c r="O139" s="17"/>
      <c r="P139" s="17"/>
      <c r="Q139" s="17"/>
      <c r="R139" s="17"/>
      <c r="S139" s="16"/>
      <c r="U139" s="18"/>
      <c r="V139" s="19"/>
    </row>
    <row r="140" spans="4:23" ht="15.75" x14ac:dyDescent="0.25">
      <c r="D140" s="15"/>
      <c r="E140" s="57" t="s">
        <v>175</v>
      </c>
      <c r="G140" s="16"/>
      <c r="H140" s="16"/>
      <c r="I140" s="16"/>
      <c r="J140" s="16"/>
      <c r="K140" s="16"/>
      <c r="L140" s="17"/>
      <c r="M140" s="17"/>
      <c r="N140" s="17"/>
      <c r="O140" s="17"/>
      <c r="P140" s="17"/>
      <c r="Q140" s="17"/>
      <c r="R140" s="17"/>
      <c r="S140" s="16"/>
      <c r="U140" s="18"/>
      <c r="V140" s="19"/>
    </row>
    <row r="141" spans="4:23" x14ac:dyDescent="0.25">
      <c r="D141" s="15"/>
      <c r="E141" t="s">
        <v>176</v>
      </c>
      <c r="G141" s="16"/>
      <c r="H141" s="16"/>
      <c r="I141" s="16"/>
      <c r="J141" s="16"/>
      <c r="K141" s="16"/>
      <c r="L141" s="17"/>
      <c r="M141" s="17"/>
      <c r="N141" s="17"/>
      <c r="O141" s="17"/>
      <c r="P141" s="17"/>
      <c r="Q141" s="17"/>
      <c r="R141" s="17"/>
      <c r="S141" s="16"/>
      <c r="U141" s="18"/>
      <c r="V141" s="19"/>
    </row>
    <row r="142" spans="4:23" x14ac:dyDescent="0.25">
      <c r="D142" s="15"/>
      <c r="E142"/>
      <c r="G142" s="16"/>
      <c r="H142" s="16"/>
      <c r="I142" s="16"/>
      <c r="J142" s="16"/>
      <c r="K142" s="16"/>
      <c r="L142" s="17"/>
      <c r="M142" s="17"/>
      <c r="N142" s="17"/>
      <c r="O142" s="17"/>
      <c r="P142" s="17"/>
      <c r="Q142" s="17"/>
      <c r="R142" s="17"/>
      <c r="S142" s="16"/>
      <c r="U142" s="18"/>
      <c r="V142" s="19"/>
    </row>
    <row r="143" spans="4:23" x14ac:dyDescent="0.25">
      <c r="D143" s="15"/>
      <c r="E143" s="28" t="s">
        <v>177</v>
      </c>
      <c r="F143" s="68" t="s">
        <v>36</v>
      </c>
      <c r="G143" s="68" t="s">
        <v>37</v>
      </c>
      <c r="H143" s="68" t="s">
        <v>38</v>
      </c>
      <c r="I143" s="68" t="s">
        <v>39</v>
      </c>
      <c r="J143" s="68" t="s">
        <v>40</v>
      </c>
      <c r="K143" s="68" t="s">
        <v>41</v>
      </c>
      <c r="L143" s="68" t="s">
        <v>42</v>
      </c>
      <c r="M143" s="68" t="s">
        <v>43</v>
      </c>
      <c r="N143" s="68" t="s">
        <v>44</v>
      </c>
      <c r="O143" s="68" t="s">
        <v>45</v>
      </c>
      <c r="P143" s="68" t="s">
        <v>46</v>
      </c>
      <c r="Q143" s="68" t="s">
        <v>47</v>
      </c>
      <c r="R143" s="68" t="s">
        <v>48</v>
      </c>
      <c r="S143" s="68" t="s">
        <v>49</v>
      </c>
      <c r="U143" s="18"/>
      <c r="V143" s="19"/>
    </row>
    <row r="144" spans="4:23" x14ac:dyDescent="0.25">
      <c r="D144" s="15"/>
      <c r="E144" s="77" t="s">
        <v>178</v>
      </c>
      <c r="F144" s="38" t="s">
        <v>61</v>
      </c>
      <c r="G144" s="33">
        <v>28</v>
      </c>
      <c r="H144" s="33">
        <v>23</v>
      </c>
      <c r="I144" s="33">
        <v>7</v>
      </c>
      <c r="J144" s="33">
        <v>8</v>
      </c>
      <c r="K144" s="33">
        <v>25</v>
      </c>
      <c r="L144" s="33">
        <v>29</v>
      </c>
      <c r="M144" s="33">
        <v>48</v>
      </c>
      <c r="N144" s="33">
        <v>25</v>
      </c>
      <c r="O144" s="33">
        <v>41</v>
      </c>
      <c r="P144" s="33">
        <v>0</v>
      </c>
      <c r="Q144" s="33">
        <v>49</v>
      </c>
      <c r="R144" s="33">
        <v>31</v>
      </c>
      <c r="S144" s="34">
        <v>314</v>
      </c>
      <c r="U144" s="18"/>
      <c r="V144" s="19"/>
    </row>
    <row r="145" spans="4:22" x14ac:dyDescent="0.25">
      <c r="D145" s="15"/>
      <c r="E145" s="77" t="s">
        <v>179</v>
      </c>
      <c r="F145" s="38" t="s">
        <v>85</v>
      </c>
      <c r="G145" s="33">
        <v>15</v>
      </c>
      <c r="H145" s="33">
        <v>11</v>
      </c>
      <c r="I145" s="33">
        <v>13</v>
      </c>
      <c r="J145" s="33">
        <v>3</v>
      </c>
      <c r="K145" s="33">
        <v>11</v>
      </c>
      <c r="L145" s="33">
        <v>11</v>
      </c>
      <c r="M145" s="33">
        <v>16</v>
      </c>
      <c r="N145" s="33">
        <v>8</v>
      </c>
      <c r="O145" s="33">
        <v>49</v>
      </c>
      <c r="P145" s="33">
        <v>0</v>
      </c>
      <c r="Q145" s="33">
        <v>29</v>
      </c>
      <c r="R145" s="33">
        <v>16</v>
      </c>
      <c r="S145" s="34">
        <v>182</v>
      </c>
      <c r="U145" s="18"/>
      <c r="V145" s="19"/>
    </row>
    <row r="146" spans="4:22" x14ac:dyDescent="0.25">
      <c r="D146" s="15"/>
      <c r="E146" s="77" t="s">
        <v>180</v>
      </c>
      <c r="F146" s="78" t="s">
        <v>59</v>
      </c>
      <c r="G146" s="33">
        <v>0</v>
      </c>
      <c r="H146" s="33">
        <v>0</v>
      </c>
      <c r="I146" s="33">
        <v>0</v>
      </c>
      <c r="J146" s="33">
        <v>0</v>
      </c>
      <c r="K146" s="33">
        <v>0</v>
      </c>
      <c r="L146" s="33">
        <v>0</v>
      </c>
      <c r="M146" s="33">
        <v>0</v>
      </c>
      <c r="N146" s="33">
        <v>0</v>
      </c>
      <c r="O146" s="33">
        <v>0</v>
      </c>
      <c r="P146" s="33"/>
      <c r="Q146" s="33">
        <v>0</v>
      </c>
      <c r="R146" s="33">
        <v>0</v>
      </c>
      <c r="S146" s="34"/>
      <c r="U146" s="18"/>
      <c r="V146" s="19"/>
    </row>
    <row r="147" spans="4:22" x14ac:dyDescent="0.25">
      <c r="D147" s="15"/>
      <c r="E147" s="77" t="s">
        <v>181</v>
      </c>
      <c r="F147" s="38" t="s">
        <v>79</v>
      </c>
      <c r="G147" s="33">
        <v>26</v>
      </c>
      <c r="H147" s="33">
        <v>14</v>
      </c>
      <c r="I147" s="33">
        <v>1</v>
      </c>
      <c r="J147" s="33">
        <v>15</v>
      </c>
      <c r="K147" s="33">
        <v>14</v>
      </c>
      <c r="L147" s="33">
        <v>19</v>
      </c>
      <c r="M147" s="33">
        <v>23</v>
      </c>
      <c r="N147" s="33">
        <v>17</v>
      </c>
      <c r="O147" s="33">
        <v>0</v>
      </c>
      <c r="P147" s="33">
        <v>0</v>
      </c>
      <c r="Q147" s="33">
        <v>1</v>
      </c>
      <c r="R147" s="33">
        <v>2</v>
      </c>
      <c r="S147" s="34">
        <v>132</v>
      </c>
      <c r="U147" s="18"/>
      <c r="V147" s="19"/>
    </row>
    <row r="148" spans="4:22" x14ac:dyDescent="0.25">
      <c r="D148" s="15"/>
      <c r="E148" s="77" t="s">
        <v>182</v>
      </c>
      <c r="F148" s="38" t="s">
        <v>83</v>
      </c>
      <c r="G148" s="33">
        <v>13</v>
      </c>
      <c r="H148" s="33">
        <v>12</v>
      </c>
      <c r="I148" s="33">
        <v>3</v>
      </c>
      <c r="J148" s="33">
        <v>10</v>
      </c>
      <c r="K148" s="33">
        <v>19</v>
      </c>
      <c r="L148" s="33">
        <v>8</v>
      </c>
      <c r="M148" s="33">
        <v>15</v>
      </c>
      <c r="N148" s="33">
        <v>15</v>
      </c>
      <c r="O148" s="33">
        <v>6</v>
      </c>
      <c r="P148" s="33">
        <v>0</v>
      </c>
      <c r="Q148" s="33">
        <v>2</v>
      </c>
      <c r="R148" s="33">
        <v>3</v>
      </c>
      <c r="S148" s="34">
        <v>106</v>
      </c>
      <c r="U148" s="18"/>
      <c r="V148" s="19"/>
    </row>
    <row r="149" spans="4:22" x14ac:dyDescent="0.25">
      <c r="D149" s="15"/>
      <c r="E149" s="77" t="s">
        <v>183</v>
      </c>
      <c r="F149" s="38" t="s">
        <v>69</v>
      </c>
      <c r="G149" s="33">
        <v>0</v>
      </c>
      <c r="H149" s="33">
        <v>0</v>
      </c>
      <c r="I149" s="33">
        <v>10</v>
      </c>
      <c r="J149" s="33">
        <v>0</v>
      </c>
      <c r="K149" s="33">
        <v>0</v>
      </c>
      <c r="L149" s="33">
        <v>0</v>
      </c>
      <c r="M149" s="33">
        <v>0</v>
      </c>
      <c r="N149" s="33">
        <v>0</v>
      </c>
      <c r="O149" s="33">
        <v>21</v>
      </c>
      <c r="P149" s="33">
        <v>0</v>
      </c>
      <c r="Q149" s="33">
        <v>15</v>
      </c>
      <c r="R149" s="33">
        <v>15</v>
      </c>
      <c r="S149" s="34">
        <v>61</v>
      </c>
      <c r="U149" s="18"/>
      <c r="V149" s="19"/>
    </row>
    <row r="150" spans="4:22" x14ac:dyDescent="0.25">
      <c r="D150" s="15"/>
      <c r="E150" s="77" t="s">
        <v>184</v>
      </c>
      <c r="F150" s="38" t="s">
        <v>67</v>
      </c>
      <c r="G150" s="33">
        <v>12</v>
      </c>
      <c r="H150" s="33">
        <v>3</v>
      </c>
      <c r="I150" s="33">
        <v>5</v>
      </c>
      <c r="J150" s="33">
        <v>5</v>
      </c>
      <c r="K150" s="33">
        <v>8</v>
      </c>
      <c r="L150" s="33">
        <v>3</v>
      </c>
      <c r="M150" s="33">
        <v>4</v>
      </c>
      <c r="N150" s="33">
        <v>3</v>
      </c>
      <c r="O150" s="33">
        <v>6</v>
      </c>
      <c r="P150" s="33">
        <v>0</v>
      </c>
      <c r="Q150" s="33">
        <v>6</v>
      </c>
      <c r="R150" s="33">
        <v>2</v>
      </c>
      <c r="S150" s="34">
        <v>57</v>
      </c>
      <c r="U150" s="18"/>
      <c r="V150" s="19"/>
    </row>
    <row r="151" spans="4:22" x14ac:dyDescent="0.25">
      <c r="D151" s="15"/>
      <c r="E151" s="77" t="s">
        <v>185</v>
      </c>
      <c r="F151" s="78" t="s">
        <v>55</v>
      </c>
      <c r="G151" s="33">
        <v>3</v>
      </c>
      <c r="H151" s="33">
        <v>7</v>
      </c>
      <c r="I151" s="33">
        <v>0</v>
      </c>
      <c r="J151" s="33">
        <v>8</v>
      </c>
      <c r="K151" s="33">
        <v>5</v>
      </c>
      <c r="L151" s="33">
        <v>1</v>
      </c>
      <c r="M151" s="33">
        <v>13</v>
      </c>
      <c r="N151" s="33">
        <v>4</v>
      </c>
      <c r="O151" s="33">
        <v>0</v>
      </c>
      <c r="P151" s="33">
        <v>0</v>
      </c>
      <c r="Q151" s="33">
        <v>0</v>
      </c>
      <c r="R151" s="33">
        <v>2</v>
      </c>
      <c r="S151" s="34">
        <v>43</v>
      </c>
      <c r="U151" s="18"/>
      <c r="V151" s="19"/>
    </row>
    <row r="152" spans="4:22" x14ac:dyDescent="0.25">
      <c r="D152" s="15"/>
      <c r="E152" s="77" t="s">
        <v>186</v>
      </c>
      <c r="F152" s="38" t="s">
        <v>91</v>
      </c>
      <c r="G152" s="33">
        <v>8</v>
      </c>
      <c r="H152" s="33">
        <v>1</v>
      </c>
      <c r="I152" s="33">
        <v>0</v>
      </c>
      <c r="J152" s="33">
        <v>13</v>
      </c>
      <c r="K152" s="33">
        <v>4</v>
      </c>
      <c r="L152" s="33">
        <v>2</v>
      </c>
      <c r="M152" s="33">
        <v>5</v>
      </c>
      <c r="N152" s="33">
        <v>7</v>
      </c>
      <c r="O152" s="33">
        <v>0</v>
      </c>
      <c r="P152" s="33">
        <v>0</v>
      </c>
      <c r="Q152" s="33">
        <v>0</v>
      </c>
      <c r="R152" s="33">
        <v>0</v>
      </c>
      <c r="S152" s="34">
        <v>40</v>
      </c>
      <c r="U152" s="18"/>
      <c r="V152" s="19"/>
    </row>
    <row r="153" spans="4:22" x14ac:dyDescent="0.25">
      <c r="D153" s="15"/>
      <c r="E153" s="77" t="s">
        <v>187</v>
      </c>
      <c r="F153" s="38" t="s">
        <v>102</v>
      </c>
      <c r="G153" s="33">
        <v>8</v>
      </c>
      <c r="H153" s="33">
        <v>7</v>
      </c>
      <c r="I153" s="33">
        <v>0</v>
      </c>
      <c r="J153" s="33">
        <v>3</v>
      </c>
      <c r="K153" s="33">
        <v>3</v>
      </c>
      <c r="L153" s="33">
        <v>2</v>
      </c>
      <c r="M153" s="33">
        <v>7</v>
      </c>
      <c r="N153" s="33">
        <v>4</v>
      </c>
      <c r="O153" s="33">
        <v>0</v>
      </c>
      <c r="P153" s="33">
        <v>0</v>
      </c>
      <c r="Q153" s="33">
        <v>1</v>
      </c>
      <c r="R153" s="33">
        <v>0</v>
      </c>
      <c r="S153" s="34">
        <v>35</v>
      </c>
      <c r="U153" s="18"/>
      <c r="V153" s="19"/>
    </row>
    <row r="154" spans="4:22" x14ac:dyDescent="0.25">
      <c r="D154" s="15"/>
      <c r="E154" s="77" t="s">
        <v>188</v>
      </c>
      <c r="F154" s="38" t="s">
        <v>73</v>
      </c>
      <c r="G154" s="33">
        <v>7</v>
      </c>
      <c r="H154" s="33">
        <v>3</v>
      </c>
      <c r="I154" s="33">
        <v>4</v>
      </c>
      <c r="J154" s="33">
        <v>1</v>
      </c>
      <c r="K154" s="33">
        <v>2</v>
      </c>
      <c r="L154" s="33">
        <v>2</v>
      </c>
      <c r="M154" s="33">
        <v>4</v>
      </c>
      <c r="N154" s="33">
        <v>6</v>
      </c>
      <c r="O154" s="33">
        <v>1</v>
      </c>
      <c r="P154" s="33">
        <v>0</v>
      </c>
      <c r="Q154" s="33">
        <v>0</v>
      </c>
      <c r="R154" s="33">
        <v>4</v>
      </c>
      <c r="S154" s="34">
        <v>34</v>
      </c>
      <c r="U154" s="18"/>
      <c r="V154" s="19"/>
    </row>
    <row r="155" spans="4:22" x14ac:dyDescent="0.25">
      <c r="D155" s="15"/>
      <c r="E155" s="77" t="s">
        <v>189</v>
      </c>
      <c r="F155" s="38" t="s">
        <v>87</v>
      </c>
      <c r="G155" s="33">
        <v>4</v>
      </c>
      <c r="H155" s="33">
        <v>0</v>
      </c>
      <c r="I155" s="33">
        <v>7</v>
      </c>
      <c r="J155" s="33">
        <v>2</v>
      </c>
      <c r="K155" s="33">
        <v>2</v>
      </c>
      <c r="L155" s="33">
        <v>1</v>
      </c>
      <c r="M155" s="33">
        <v>2</v>
      </c>
      <c r="N155" s="33">
        <v>1</v>
      </c>
      <c r="O155" s="33">
        <v>4</v>
      </c>
      <c r="P155" s="33">
        <v>0</v>
      </c>
      <c r="Q155" s="33">
        <v>9</v>
      </c>
      <c r="R155" s="33">
        <v>1</v>
      </c>
      <c r="S155" s="34">
        <v>33</v>
      </c>
      <c r="U155" s="18"/>
      <c r="V155" s="19"/>
    </row>
    <row r="156" spans="4:22" x14ac:dyDescent="0.25">
      <c r="D156" s="15"/>
      <c r="E156" s="77" t="s">
        <v>190</v>
      </c>
      <c r="F156" s="38" t="s">
        <v>71</v>
      </c>
      <c r="G156" s="33">
        <v>1</v>
      </c>
      <c r="H156" s="33">
        <v>0</v>
      </c>
      <c r="I156" s="33">
        <v>17</v>
      </c>
      <c r="J156" s="33">
        <v>1</v>
      </c>
      <c r="K156" s="33">
        <v>2</v>
      </c>
      <c r="L156" s="33">
        <v>0</v>
      </c>
      <c r="M156" s="33">
        <v>1</v>
      </c>
      <c r="N156" s="33">
        <v>0</v>
      </c>
      <c r="O156" s="33">
        <v>5</v>
      </c>
      <c r="P156" s="33">
        <v>0</v>
      </c>
      <c r="Q156" s="33">
        <v>2</v>
      </c>
      <c r="R156" s="33">
        <v>3</v>
      </c>
      <c r="S156" s="34">
        <v>32</v>
      </c>
      <c r="U156" s="18"/>
      <c r="V156" s="19"/>
    </row>
    <row r="157" spans="4:22" x14ac:dyDescent="0.25">
      <c r="D157" s="15"/>
      <c r="E157" s="77" t="s">
        <v>191</v>
      </c>
      <c r="F157" s="38" t="s">
        <v>94</v>
      </c>
      <c r="G157" s="33">
        <v>0</v>
      </c>
      <c r="H157" s="33">
        <v>0</v>
      </c>
      <c r="I157" s="33">
        <v>8</v>
      </c>
      <c r="J157" s="33">
        <v>0</v>
      </c>
      <c r="K157" s="33">
        <v>2</v>
      </c>
      <c r="L157" s="33">
        <v>0</v>
      </c>
      <c r="M157" s="33">
        <v>1</v>
      </c>
      <c r="N157" s="33">
        <v>1</v>
      </c>
      <c r="O157" s="33">
        <v>5</v>
      </c>
      <c r="P157" s="33">
        <v>0</v>
      </c>
      <c r="Q157" s="33">
        <v>5</v>
      </c>
      <c r="R157" s="33">
        <v>7</v>
      </c>
      <c r="S157" s="34">
        <v>29</v>
      </c>
      <c r="U157" s="18"/>
      <c r="V157" s="19"/>
    </row>
    <row r="158" spans="4:22" x14ac:dyDescent="0.25">
      <c r="D158" s="15"/>
      <c r="E158" s="77" t="s">
        <v>192</v>
      </c>
      <c r="F158" s="38" t="s">
        <v>75</v>
      </c>
      <c r="G158" s="33">
        <v>2</v>
      </c>
      <c r="H158" s="33">
        <v>2</v>
      </c>
      <c r="I158" s="33">
        <v>0</v>
      </c>
      <c r="J158" s="33">
        <v>0</v>
      </c>
      <c r="K158" s="33">
        <v>4</v>
      </c>
      <c r="L158" s="33">
        <v>0</v>
      </c>
      <c r="M158" s="33">
        <v>5</v>
      </c>
      <c r="N158" s="33">
        <v>4</v>
      </c>
      <c r="O158" s="33">
        <v>0</v>
      </c>
      <c r="P158" s="33">
        <v>0</v>
      </c>
      <c r="Q158" s="33">
        <v>0</v>
      </c>
      <c r="R158" s="33">
        <v>0</v>
      </c>
      <c r="S158" s="34">
        <v>17</v>
      </c>
      <c r="U158" s="18"/>
      <c r="V158" s="19"/>
    </row>
    <row r="159" spans="4:22" x14ac:dyDescent="0.25">
      <c r="D159" s="15"/>
      <c r="E159" s="77" t="s">
        <v>193</v>
      </c>
      <c r="F159" s="38" t="s">
        <v>63</v>
      </c>
      <c r="G159" s="33">
        <v>1</v>
      </c>
      <c r="H159" s="33">
        <v>0</v>
      </c>
      <c r="I159" s="33">
        <v>2</v>
      </c>
      <c r="J159" s="33">
        <v>1</v>
      </c>
      <c r="K159" s="33">
        <v>2</v>
      </c>
      <c r="L159" s="33">
        <v>1</v>
      </c>
      <c r="M159" s="33">
        <v>4</v>
      </c>
      <c r="N159" s="33">
        <v>0</v>
      </c>
      <c r="O159" s="33">
        <v>2</v>
      </c>
      <c r="P159" s="33">
        <v>0</v>
      </c>
      <c r="Q159" s="33">
        <v>0</v>
      </c>
      <c r="R159" s="33">
        <v>2</v>
      </c>
      <c r="S159" s="34">
        <v>15</v>
      </c>
      <c r="U159" s="18"/>
      <c r="V159" s="19"/>
    </row>
    <row r="160" spans="4:22" x14ac:dyDescent="0.25">
      <c r="D160" s="15"/>
      <c r="E160" s="77" t="s">
        <v>194</v>
      </c>
      <c r="F160" s="38" t="s">
        <v>65</v>
      </c>
      <c r="G160" s="33">
        <v>3</v>
      </c>
      <c r="H160" s="33">
        <v>2</v>
      </c>
      <c r="I160" s="33">
        <v>2</v>
      </c>
      <c r="J160" s="33">
        <v>0</v>
      </c>
      <c r="K160" s="33">
        <v>2</v>
      </c>
      <c r="L160" s="33">
        <v>2</v>
      </c>
      <c r="M160" s="33">
        <v>2</v>
      </c>
      <c r="N160" s="33">
        <v>1</v>
      </c>
      <c r="O160" s="33">
        <v>0</v>
      </c>
      <c r="P160" s="33">
        <v>0</v>
      </c>
      <c r="Q160" s="33">
        <v>1</v>
      </c>
      <c r="R160" s="33">
        <v>0</v>
      </c>
      <c r="S160" s="34">
        <v>15</v>
      </c>
      <c r="U160" s="18"/>
      <c r="V160" s="19"/>
    </row>
    <row r="161" spans="4:22" x14ac:dyDescent="0.25">
      <c r="D161" s="15"/>
      <c r="E161" s="77" t="s">
        <v>195</v>
      </c>
      <c r="F161" s="38" t="s">
        <v>81</v>
      </c>
      <c r="G161" s="33">
        <v>0</v>
      </c>
      <c r="H161" s="33">
        <v>0</v>
      </c>
      <c r="I161" s="33">
        <v>1</v>
      </c>
      <c r="J161" s="33">
        <v>0</v>
      </c>
      <c r="K161" s="33">
        <v>0</v>
      </c>
      <c r="L161" s="33">
        <v>0</v>
      </c>
      <c r="M161" s="33">
        <v>0</v>
      </c>
      <c r="N161" s="33">
        <v>0</v>
      </c>
      <c r="O161" s="33">
        <v>6</v>
      </c>
      <c r="P161" s="33">
        <v>0</v>
      </c>
      <c r="Q161" s="33">
        <v>6</v>
      </c>
      <c r="R161" s="33">
        <v>2</v>
      </c>
      <c r="S161" s="34">
        <v>15</v>
      </c>
      <c r="U161" s="18"/>
      <c r="V161" s="19"/>
    </row>
    <row r="162" spans="4:22" x14ac:dyDescent="0.25">
      <c r="D162" s="15"/>
      <c r="E162" s="77" t="s">
        <v>196</v>
      </c>
      <c r="F162" s="38" t="s">
        <v>96</v>
      </c>
      <c r="G162" s="33">
        <v>0</v>
      </c>
      <c r="H162" s="33">
        <v>4</v>
      </c>
      <c r="I162" s="33">
        <v>0</v>
      </c>
      <c r="J162" s="33">
        <v>1</v>
      </c>
      <c r="K162" s="33">
        <v>1</v>
      </c>
      <c r="L162" s="33">
        <v>1</v>
      </c>
      <c r="M162" s="33">
        <v>2</v>
      </c>
      <c r="N162" s="33">
        <v>1</v>
      </c>
      <c r="O162" s="33">
        <v>1</v>
      </c>
      <c r="P162" s="33">
        <v>0</v>
      </c>
      <c r="Q162" s="33">
        <v>2</v>
      </c>
      <c r="R162" s="33">
        <v>0</v>
      </c>
      <c r="S162" s="34">
        <v>13</v>
      </c>
      <c r="U162" s="18"/>
      <c r="V162" s="19"/>
    </row>
    <row r="163" spans="4:22" x14ac:dyDescent="0.25">
      <c r="D163" s="15"/>
      <c r="E163" s="77" t="s">
        <v>197</v>
      </c>
      <c r="F163" s="38" t="s">
        <v>107</v>
      </c>
      <c r="G163" s="33">
        <v>0</v>
      </c>
      <c r="H163" s="33">
        <v>0</v>
      </c>
      <c r="I163" s="33">
        <v>2</v>
      </c>
      <c r="J163" s="33">
        <v>0</v>
      </c>
      <c r="K163" s="33">
        <v>0</v>
      </c>
      <c r="L163" s="33">
        <v>0</v>
      </c>
      <c r="M163" s="33">
        <v>0</v>
      </c>
      <c r="N163" s="33">
        <v>0</v>
      </c>
      <c r="O163" s="33">
        <v>1</v>
      </c>
      <c r="P163" s="33">
        <v>0</v>
      </c>
      <c r="Q163" s="33">
        <v>4</v>
      </c>
      <c r="R163" s="33">
        <v>4</v>
      </c>
      <c r="S163" s="34">
        <v>11</v>
      </c>
      <c r="U163" s="18"/>
      <c r="V163" s="19"/>
    </row>
    <row r="164" spans="4:22" x14ac:dyDescent="0.25">
      <c r="D164" s="15"/>
      <c r="E164" s="77" t="s">
        <v>198</v>
      </c>
      <c r="F164" s="38" t="s">
        <v>109</v>
      </c>
      <c r="G164" s="33">
        <v>0</v>
      </c>
      <c r="H164" s="33">
        <v>0</v>
      </c>
      <c r="I164" s="33">
        <v>1</v>
      </c>
      <c r="J164" s="33">
        <v>1</v>
      </c>
      <c r="K164" s="33">
        <v>2</v>
      </c>
      <c r="L164" s="33">
        <v>0</v>
      </c>
      <c r="M164" s="33">
        <v>0</v>
      </c>
      <c r="N164" s="33">
        <v>0</v>
      </c>
      <c r="O164" s="33">
        <v>0</v>
      </c>
      <c r="P164" s="33">
        <v>0</v>
      </c>
      <c r="Q164" s="33">
        <v>0</v>
      </c>
      <c r="R164" s="33">
        <v>0</v>
      </c>
      <c r="S164" s="34">
        <v>4</v>
      </c>
      <c r="U164" s="18"/>
      <c r="V164" s="19"/>
    </row>
    <row r="165" spans="4:22" x14ac:dyDescent="0.25">
      <c r="D165" s="15"/>
      <c r="E165" s="77" t="s">
        <v>199</v>
      </c>
      <c r="F165" s="38" t="s">
        <v>105</v>
      </c>
      <c r="G165" s="33">
        <v>0</v>
      </c>
      <c r="H165" s="33">
        <v>0</v>
      </c>
      <c r="I165" s="33">
        <v>0</v>
      </c>
      <c r="J165" s="33">
        <v>0</v>
      </c>
      <c r="K165" s="33">
        <v>0</v>
      </c>
      <c r="L165" s="33">
        <v>0</v>
      </c>
      <c r="M165" s="33">
        <v>0</v>
      </c>
      <c r="N165" s="33">
        <v>0</v>
      </c>
      <c r="O165" s="33">
        <v>0</v>
      </c>
      <c r="P165" s="33">
        <v>0</v>
      </c>
      <c r="Q165" s="33">
        <v>0</v>
      </c>
      <c r="R165" s="33">
        <v>2</v>
      </c>
      <c r="S165" s="34">
        <v>2</v>
      </c>
      <c r="U165" s="18"/>
      <c r="V165" s="19"/>
    </row>
    <row r="166" spans="4:22" x14ac:dyDescent="0.25">
      <c r="D166" s="15"/>
      <c r="E166" s="77" t="s">
        <v>200</v>
      </c>
      <c r="F166" s="38" t="s">
        <v>119</v>
      </c>
      <c r="G166" s="33">
        <v>0</v>
      </c>
      <c r="H166" s="33">
        <v>0</v>
      </c>
      <c r="I166" s="33">
        <v>0</v>
      </c>
      <c r="J166" s="33">
        <v>0</v>
      </c>
      <c r="K166" s="33">
        <v>0</v>
      </c>
      <c r="L166" s="33">
        <v>0</v>
      </c>
      <c r="M166" s="33">
        <v>0</v>
      </c>
      <c r="N166" s="33">
        <v>0</v>
      </c>
      <c r="O166" s="33">
        <v>0</v>
      </c>
      <c r="P166" s="33">
        <v>0</v>
      </c>
      <c r="Q166" s="33">
        <v>2</v>
      </c>
      <c r="R166" s="33">
        <v>0</v>
      </c>
      <c r="S166" s="34">
        <v>2</v>
      </c>
      <c r="U166" s="18"/>
      <c r="V166" s="19"/>
    </row>
    <row r="167" spans="4:22" x14ac:dyDescent="0.25">
      <c r="D167" s="15"/>
      <c r="E167" s="77" t="s">
        <v>201</v>
      </c>
      <c r="F167" s="38" t="s">
        <v>98</v>
      </c>
      <c r="G167" s="33">
        <v>0</v>
      </c>
      <c r="H167" s="33">
        <v>0</v>
      </c>
      <c r="I167" s="33">
        <v>0</v>
      </c>
      <c r="J167" s="33">
        <v>0</v>
      </c>
      <c r="K167" s="33">
        <v>0</v>
      </c>
      <c r="L167" s="33">
        <v>0</v>
      </c>
      <c r="M167" s="33">
        <v>0</v>
      </c>
      <c r="N167" s="33">
        <v>0</v>
      </c>
      <c r="O167" s="33">
        <v>0</v>
      </c>
      <c r="P167" s="33">
        <v>0</v>
      </c>
      <c r="Q167" s="33">
        <v>0</v>
      </c>
      <c r="R167" s="33">
        <v>1</v>
      </c>
      <c r="S167" s="34">
        <v>1</v>
      </c>
      <c r="U167" s="18"/>
      <c r="V167" s="19"/>
    </row>
    <row r="168" spans="4:22" x14ac:dyDescent="0.25">
      <c r="D168" s="15"/>
      <c r="E168" s="77" t="s">
        <v>202</v>
      </c>
      <c r="F168" s="38" t="s">
        <v>100</v>
      </c>
      <c r="G168" s="33">
        <v>0</v>
      </c>
      <c r="H168" s="33">
        <v>0</v>
      </c>
      <c r="I168" s="33">
        <v>0</v>
      </c>
      <c r="J168" s="33">
        <v>1</v>
      </c>
      <c r="K168" s="33">
        <v>0</v>
      </c>
      <c r="L168" s="33">
        <v>0</v>
      </c>
      <c r="M168" s="33">
        <v>0</v>
      </c>
      <c r="N168" s="33">
        <v>0</v>
      </c>
      <c r="O168" s="33">
        <v>0</v>
      </c>
      <c r="P168" s="33">
        <v>0</v>
      </c>
      <c r="Q168" s="33">
        <v>0</v>
      </c>
      <c r="R168" s="33">
        <v>0</v>
      </c>
      <c r="S168" s="34">
        <v>1</v>
      </c>
      <c r="U168" s="18"/>
      <c r="V168" s="19"/>
    </row>
    <row r="169" spans="4:22" x14ac:dyDescent="0.25">
      <c r="D169" s="15"/>
      <c r="E169" s="77" t="s">
        <v>203</v>
      </c>
      <c r="F169" s="38" t="s">
        <v>113</v>
      </c>
      <c r="G169" s="33">
        <v>0</v>
      </c>
      <c r="H169" s="33">
        <v>0</v>
      </c>
      <c r="I169" s="33">
        <v>0</v>
      </c>
      <c r="J169" s="33">
        <v>0</v>
      </c>
      <c r="K169" s="33">
        <v>0</v>
      </c>
      <c r="L169" s="33">
        <v>0</v>
      </c>
      <c r="M169" s="33">
        <v>0</v>
      </c>
      <c r="N169" s="33">
        <v>0</v>
      </c>
      <c r="O169" s="33">
        <v>0</v>
      </c>
      <c r="P169" s="33">
        <v>0</v>
      </c>
      <c r="Q169" s="33">
        <v>1</v>
      </c>
      <c r="R169" s="33">
        <v>0</v>
      </c>
      <c r="S169" s="34">
        <v>1</v>
      </c>
      <c r="U169" s="18"/>
      <c r="V169" s="19"/>
    </row>
    <row r="170" spans="4:22" x14ac:dyDescent="0.25">
      <c r="D170" s="15"/>
      <c r="E170" s="77" t="s">
        <v>204</v>
      </c>
      <c r="F170" s="38" t="s">
        <v>117</v>
      </c>
      <c r="G170" s="33">
        <v>0</v>
      </c>
      <c r="H170" s="33">
        <v>0</v>
      </c>
      <c r="I170" s="33">
        <v>0</v>
      </c>
      <c r="J170" s="33">
        <v>0</v>
      </c>
      <c r="K170" s="33">
        <v>0</v>
      </c>
      <c r="L170" s="33">
        <v>0</v>
      </c>
      <c r="M170" s="33">
        <v>0</v>
      </c>
      <c r="N170" s="33">
        <v>0</v>
      </c>
      <c r="O170" s="33">
        <v>1</v>
      </c>
      <c r="P170" s="33">
        <v>0</v>
      </c>
      <c r="Q170" s="33">
        <v>0</v>
      </c>
      <c r="R170" s="33">
        <v>0</v>
      </c>
      <c r="S170" s="34">
        <v>1</v>
      </c>
      <c r="U170" s="18"/>
      <c r="V170" s="19"/>
    </row>
    <row r="171" spans="4:22" x14ac:dyDescent="0.25">
      <c r="D171" s="15"/>
      <c r="E171" s="45"/>
      <c r="F171" s="46" t="s">
        <v>122</v>
      </c>
      <c r="G171" s="47">
        <v>131</v>
      </c>
      <c r="H171" s="47">
        <v>89</v>
      </c>
      <c r="I171" s="47">
        <v>83</v>
      </c>
      <c r="J171" s="47">
        <v>73</v>
      </c>
      <c r="K171" s="47">
        <v>108</v>
      </c>
      <c r="L171" s="47">
        <v>82</v>
      </c>
      <c r="M171" s="47">
        <v>152</v>
      </c>
      <c r="N171" s="47">
        <v>97</v>
      </c>
      <c r="O171" s="47">
        <v>149</v>
      </c>
      <c r="P171" s="47">
        <v>157</v>
      </c>
      <c r="Q171" s="47">
        <v>135</v>
      </c>
      <c r="R171" s="47">
        <v>97</v>
      </c>
      <c r="S171" s="47">
        <v>1353</v>
      </c>
      <c r="U171" s="18"/>
      <c r="V171" s="19"/>
    </row>
    <row r="172" spans="4:22" x14ac:dyDescent="0.25">
      <c r="D172" s="15"/>
      <c r="G172" s="16"/>
      <c r="H172" s="16"/>
      <c r="I172" s="16"/>
      <c r="J172" s="16"/>
      <c r="K172" s="16"/>
      <c r="L172" s="17"/>
      <c r="M172" s="17"/>
      <c r="N172" s="17"/>
      <c r="O172" s="17"/>
      <c r="P172" s="17"/>
      <c r="Q172" s="17"/>
      <c r="R172" s="17"/>
      <c r="S172" s="16"/>
      <c r="U172" s="18"/>
      <c r="V172" s="19"/>
    </row>
    <row r="173" spans="4:22" x14ac:dyDescent="0.25">
      <c r="D173" s="15"/>
      <c r="G173" s="16"/>
      <c r="H173" s="16"/>
      <c r="I173" s="16"/>
      <c r="J173" s="16"/>
      <c r="K173" s="16"/>
      <c r="L173" s="17"/>
      <c r="M173" s="17"/>
      <c r="N173" s="17"/>
      <c r="O173" s="17"/>
      <c r="P173" s="17"/>
      <c r="Q173" s="17"/>
      <c r="R173" s="17"/>
      <c r="S173" s="16"/>
      <c r="U173" s="18"/>
      <c r="V173" s="19"/>
    </row>
    <row r="174" spans="4:22" x14ac:dyDescent="0.25">
      <c r="D174" s="15"/>
      <c r="F174" s="135" t="s">
        <v>205</v>
      </c>
      <c r="G174" s="135"/>
      <c r="H174" s="135"/>
      <c r="I174" s="135"/>
      <c r="J174" s="135"/>
      <c r="K174" s="135"/>
      <c r="L174" s="135"/>
      <c r="M174" s="135"/>
      <c r="N174" s="135"/>
      <c r="O174" s="135"/>
      <c r="P174" s="135"/>
      <c r="Q174" s="135"/>
      <c r="R174" s="135"/>
      <c r="S174" s="135"/>
      <c r="T174" s="135"/>
      <c r="U174" s="18"/>
      <c r="V174" s="19"/>
    </row>
    <row r="175" spans="4:22" x14ac:dyDescent="0.25">
      <c r="D175" s="15"/>
      <c r="F175" s="135"/>
      <c r="G175" s="135"/>
      <c r="H175" s="135"/>
      <c r="I175" s="135"/>
      <c r="J175" s="135"/>
      <c r="K175" s="135"/>
      <c r="L175" s="135"/>
      <c r="M175" s="135"/>
      <c r="N175" s="135"/>
      <c r="O175" s="135"/>
      <c r="P175" s="135"/>
      <c r="Q175" s="135"/>
      <c r="R175" s="135"/>
      <c r="S175" s="135"/>
      <c r="T175" s="135"/>
      <c r="U175" s="18"/>
      <c r="V175" s="19"/>
    </row>
    <row r="176" spans="4:22" x14ac:dyDescent="0.25">
      <c r="D176" s="15"/>
      <c r="F176" s="135"/>
      <c r="G176" s="135"/>
      <c r="H176" s="135"/>
      <c r="I176" s="135"/>
      <c r="J176" s="135"/>
      <c r="K176" s="135"/>
      <c r="L176" s="135"/>
      <c r="M176" s="135"/>
      <c r="N176" s="135"/>
      <c r="O176" s="135"/>
      <c r="P176" s="135"/>
      <c r="Q176" s="135"/>
      <c r="R176" s="135"/>
      <c r="S176" s="135"/>
      <c r="T176" s="135"/>
      <c r="U176" s="18"/>
      <c r="V176" s="19"/>
    </row>
    <row r="177" spans="4:22" x14ac:dyDescent="0.25">
      <c r="D177" s="15"/>
      <c r="G177" s="16"/>
      <c r="H177" s="16"/>
      <c r="I177" s="16"/>
      <c r="J177" s="16"/>
      <c r="K177" s="16"/>
      <c r="L177" s="17"/>
      <c r="M177" s="17"/>
      <c r="N177" s="17"/>
      <c r="O177" s="17"/>
      <c r="P177" s="17"/>
      <c r="Q177" s="17"/>
      <c r="R177" s="17"/>
      <c r="S177" s="16"/>
      <c r="U177" s="18"/>
      <c r="V177" s="19"/>
    </row>
    <row r="178" spans="4:22" x14ac:dyDescent="0.25">
      <c r="D178" s="15"/>
      <c r="G178" s="16"/>
      <c r="H178" s="16"/>
      <c r="I178" s="16"/>
      <c r="J178" s="16"/>
      <c r="K178" s="16"/>
      <c r="L178" s="17"/>
      <c r="M178" s="17"/>
      <c r="N178" s="17"/>
      <c r="O178" s="17"/>
      <c r="P178" s="17"/>
      <c r="Q178" s="17"/>
      <c r="R178" s="17"/>
      <c r="S178" s="16"/>
      <c r="U178" s="18"/>
      <c r="V178" s="19"/>
    </row>
    <row r="179" spans="4:22" x14ac:dyDescent="0.25">
      <c r="D179" s="15"/>
      <c r="G179" s="16"/>
      <c r="H179" s="16"/>
      <c r="I179" s="16"/>
      <c r="J179" s="16"/>
      <c r="K179" s="16"/>
      <c r="L179" s="17"/>
      <c r="M179" s="17"/>
      <c r="N179" s="17"/>
      <c r="O179" s="17"/>
      <c r="P179" s="17"/>
      <c r="Q179" s="17"/>
      <c r="R179" s="17"/>
      <c r="S179" s="16"/>
      <c r="U179" s="18"/>
      <c r="V179" s="19"/>
    </row>
    <row r="180" spans="4:22" ht="15.75" x14ac:dyDescent="0.25">
      <c r="D180" s="15"/>
      <c r="E180" s="56" t="s">
        <v>206</v>
      </c>
      <c r="G180" s="16"/>
      <c r="H180" s="16"/>
      <c r="I180" s="16"/>
      <c r="J180" s="16"/>
      <c r="K180" s="16"/>
      <c r="L180" s="17"/>
      <c r="M180" s="17"/>
      <c r="N180" s="17"/>
      <c r="O180" s="17"/>
      <c r="P180" s="17"/>
      <c r="Q180" s="17"/>
      <c r="R180" s="17"/>
      <c r="S180" s="16"/>
      <c r="U180" s="18"/>
      <c r="V180" s="19"/>
    </row>
    <row r="181" spans="4:22" ht="15.75" x14ac:dyDescent="0.25">
      <c r="D181" s="15"/>
      <c r="E181" s="58" t="s">
        <v>125</v>
      </c>
      <c r="F181" s="57" t="s">
        <v>207</v>
      </c>
      <c r="G181" s="16"/>
      <c r="H181" s="16"/>
      <c r="I181" s="16"/>
      <c r="J181" s="16"/>
      <c r="K181" s="16"/>
      <c r="L181" s="17"/>
      <c r="M181" s="17"/>
      <c r="N181" s="17"/>
      <c r="O181" s="17"/>
      <c r="P181" s="17"/>
      <c r="Q181" s="17"/>
      <c r="R181" s="17"/>
      <c r="S181" s="16"/>
      <c r="U181" s="18"/>
      <c r="V181" s="19"/>
    </row>
    <row r="182" spans="4:22" ht="15.75" x14ac:dyDescent="0.25">
      <c r="D182" s="15"/>
      <c r="E182" s="58" t="s">
        <v>127</v>
      </c>
      <c r="F182" s="57" t="s">
        <v>208</v>
      </c>
      <c r="G182" s="16"/>
      <c r="H182" s="16"/>
      <c r="I182" s="16"/>
      <c r="J182" s="16"/>
      <c r="K182" s="16"/>
      <c r="L182" s="17"/>
      <c r="M182" s="17"/>
      <c r="N182" s="17"/>
      <c r="O182" s="17"/>
      <c r="P182" s="17"/>
      <c r="Q182" s="17"/>
      <c r="R182" s="17"/>
      <c r="S182" s="16"/>
      <c r="U182" s="18"/>
      <c r="V182" s="19"/>
    </row>
    <row r="183" spans="4:22" x14ac:dyDescent="0.25">
      <c r="D183" s="15"/>
      <c r="F183" s="1" t="s">
        <v>209</v>
      </c>
      <c r="G183" s="16"/>
      <c r="H183" s="16"/>
      <c r="I183" s="16"/>
      <c r="J183" s="16"/>
      <c r="K183" s="16"/>
      <c r="L183" s="17"/>
      <c r="M183" s="17"/>
      <c r="N183" s="17"/>
      <c r="O183" s="17"/>
      <c r="P183" s="17"/>
      <c r="Q183" s="17"/>
      <c r="R183" s="17"/>
      <c r="S183" s="16"/>
      <c r="U183" s="18"/>
      <c r="V183" s="19"/>
    </row>
    <row r="184" spans="4:22" x14ac:dyDescent="0.25">
      <c r="D184" s="15"/>
      <c r="G184" s="16"/>
      <c r="H184" s="16"/>
      <c r="I184" s="16"/>
      <c r="J184" s="16"/>
      <c r="K184" s="16"/>
      <c r="L184" s="17"/>
      <c r="M184" s="17"/>
      <c r="N184" s="17"/>
      <c r="O184" s="17"/>
      <c r="P184" s="17"/>
      <c r="Q184" s="17"/>
      <c r="R184" s="17"/>
      <c r="S184" s="16"/>
      <c r="U184" s="18"/>
      <c r="V184" s="19"/>
    </row>
    <row r="185" spans="4:22" x14ac:dyDescent="0.25">
      <c r="D185" s="15"/>
      <c r="G185" s="16"/>
      <c r="H185" s="16"/>
      <c r="I185" s="16"/>
      <c r="J185" s="16"/>
      <c r="K185" s="16"/>
      <c r="L185" s="17"/>
      <c r="M185" s="17"/>
      <c r="N185" s="17"/>
      <c r="O185" s="17"/>
      <c r="P185" s="17"/>
      <c r="Q185" s="17"/>
      <c r="R185" s="17"/>
      <c r="S185" s="16"/>
      <c r="U185" s="18"/>
      <c r="V185" s="19"/>
    </row>
    <row r="186" spans="4:22" x14ac:dyDescent="0.25">
      <c r="D186" s="15"/>
      <c r="F186" s="60" t="s">
        <v>130</v>
      </c>
      <c r="G186" s="61" t="s">
        <v>131</v>
      </c>
      <c r="H186" s="61" t="s">
        <v>132</v>
      </c>
      <c r="I186" s="61" t="s">
        <v>133</v>
      </c>
      <c r="J186" s="61" t="s">
        <v>134</v>
      </c>
      <c r="K186" s="61" t="s">
        <v>135</v>
      </c>
      <c r="L186" s="61" t="s">
        <v>136</v>
      </c>
      <c r="M186" s="61" t="s">
        <v>137</v>
      </c>
      <c r="N186" s="61" t="s">
        <v>138</v>
      </c>
      <c r="O186" s="61" t="s">
        <v>139</v>
      </c>
      <c r="P186" s="61" t="s">
        <v>140</v>
      </c>
      <c r="Q186" s="61" t="s">
        <v>141</v>
      </c>
      <c r="R186" s="61" t="s">
        <v>142</v>
      </c>
      <c r="S186" s="127" t="s">
        <v>143</v>
      </c>
      <c r="U186" s="18"/>
      <c r="V186" s="19"/>
    </row>
    <row r="187" spans="4:22" x14ac:dyDescent="0.25">
      <c r="D187" s="15"/>
      <c r="F187" s="62" t="s">
        <v>144</v>
      </c>
      <c r="G187" s="63" t="s">
        <v>37</v>
      </c>
      <c r="H187" s="63" t="s">
        <v>145</v>
      </c>
      <c r="I187" s="63" t="s">
        <v>146</v>
      </c>
      <c r="J187" s="63" t="s">
        <v>147</v>
      </c>
      <c r="K187" s="63" t="s">
        <v>148</v>
      </c>
      <c r="L187" s="63" t="s">
        <v>149</v>
      </c>
      <c r="M187" s="63" t="s">
        <v>150</v>
      </c>
      <c r="N187" s="63" t="s">
        <v>151</v>
      </c>
      <c r="O187" s="63" t="s">
        <v>152</v>
      </c>
      <c r="P187" s="63" t="s">
        <v>153</v>
      </c>
      <c r="Q187" s="63" t="s">
        <v>154</v>
      </c>
      <c r="R187" s="63" t="s">
        <v>155</v>
      </c>
      <c r="S187" s="128"/>
      <c r="U187" s="18"/>
      <c r="V187" s="19"/>
    </row>
    <row r="188" spans="4:22" x14ac:dyDescent="0.25">
      <c r="D188" s="15"/>
      <c r="F188" s="67" t="s">
        <v>165</v>
      </c>
      <c r="G188" s="65">
        <f>+G91</f>
        <v>131</v>
      </c>
      <c r="H188" s="65">
        <f t="shared" ref="H188:R188" si="12">+H91</f>
        <v>89</v>
      </c>
      <c r="I188" s="65">
        <f t="shared" si="12"/>
        <v>82</v>
      </c>
      <c r="J188" s="65">
        <f t="shared" si="12"/>
        <v>73</v>
      </c>
      <c r="K188" s="65">
        <f t="shared" si="12"/>
        <v>108</v>
      </c>
      <c r="L188" s="65">
        <f t="shared" si="12"/>
        <v>82</v>
      </c>
      <c r="M188" s="65">
        <f t="shared" si="12"/>
        <v>152</v>
      </c>
      <c r="N188" s="65">
        <f t="shared" si="12"/>
        <v>97</v>
      </c>
      <c r="O188" s="65">
        <f t="shared" si="12"/>
        <v>149</v>
      </c>
      <c r="P188" s="65">
        <f t="shared" si="12"/>
        <v>157</v>
      </c>
      <c r="Q188" s="65">
        <f t="shared" si="12"/>
        <v>135</v>
      </c>
      <c r="R188" s="65">
        <f t="shared" si="12"/>
        <v>0</v>
      </c>
      <c r="S188" s="66">
        <f>SUM(G188:R188)</f>
        <v>1255</v>
      </c>
      <c r="U188" s="18"/>
      <c r="V188" s="19"/>
    </row>
    <row r="189" spans="4:22" x14ac:dyDescent="0.25">
      <c r="D189" s="15"/>
      <c r="F189" s="64" t="s">
        <v>210</v>
      </c>
      <c r="G189" s="65">
        <f>+[1]ACOMULADOS!H68</f>
        <v>127</v>
      </c>
      <c r="H189" s="65">
        <f>+[1]ACOMULADOS!I68</f>
        <v>87</v>
      </c>
      <c r="I189" s="65">
        <f>+[1]ACOMULADOS!J68</f>
        <v>80</v>
      </c>
      <c r="J189" s="65">
        <f>+[1]ACOMULADOS!K68</f>
        <v>73</v>
      </c>
      <c r="K189" s="65">
        <f>+[1]ACOMULADOS!L68</f>
        <v>105</v>
      </c>
      <c r="L189" s="65">
        <f>+[1]ACOMULADOS!M68</f>
        <v>80</v>
      </c>
      <c r="M189" s="65">
        <f>+[1]ACOMULADOS!N68</f>
        <v>143</v>
      </c>
      <c r="N189" s="65">
        <f>+[1]ACOMULADOS!O68</f>
        <v>90</v>
      </c>
      <c r="O189" s="65">
        <f>+[1]ACOMULADOS!P68</f>
        <v>143</v>
      </c>
      <c r="P189" s="65">
        <f>+[1]ACOMULADOS!Q68</f>
        <v>150</v>
      </c>
      <c r="Q189" s="65">
        <f>+[1]ACOMULADOS!R68</f>
        <v>129</v>
      </c>
      <c r="R189" s="65">
        <f>+[1]ACOMULADOS!S68</f>
        <v>60</v>
      </c>
      <c r="S189" s="66">
        <f>SUM(G189:R189)</f>
        <v>1267</v>
      </c>
      <c r="U189" s="18"/>
      <c r="V189" s="19"/>
    </row>
    <row r="190" spans="4:22" x14ac:dyDescent="0.25">
      <c r="D190" s="15"/>
      <c r="F190" s="67" t="s">
        <v>211</v>
      </c>
      <c r="G190" s="65">
        <f>+[1]ACOMULADOS!H69</f>
        <v>4</v>
      </c>
      <c r="H190" s="65">
        <f>+[1]ACOMULADOS!I69</f>
        <v>2</v>
      </c>
      <c r="I190" s="65">
        <f>+[1]ACOMULADOS!J69</f>
        <v>2</v>
      </c>
      <c r="J190" s="65">
        <f>+[1]ACOMULADOS!K69</f>
        <v>0</v>
      </c>
      <c r="K190" s="65">
        <f>+[1]ACOMULADOS!L69</f>
        <v>3</v>
      </c>
      <c r="L190" s="65">
        <f>+[1]ACOMULADOS!M69</f>
        <v>2</v>
      </c>
      <c r="M190" s="65">
        <f>+[1]ACOMULADOS!N69</f>
        <v>9</v>
      </c>
      <c r="N190" s="65">
        <f>+[1]ACOMULADOS!O69</f>
        <v>7</v>
      </c>
      <c r="O190" s="65">
        <f>+[1]ACOMULADOS!P69</f>
        <v>6</v>
      </c>
      <c r="P190" s="65">
        <f>+[1]ACOMULADOS!Q69</f>
        <v>7</v>
      </c>
      <c r="Q190" s="65">
        <f>+[1]ACOMULADOS!R69</f>
        <v>6</v>
      </c>
      <c r="R190" s="65">
        <f>+[1]ACOMULADOS!S69</f>
        <v>1</v>
      </c>
      <c r="S190" s="66">
        <f>SUM(G190:R190)</f>
        <v>49</v>
      </c>
      <c r="U190" s="18"/>
      <c r="V190" s="19"/>
    </row>
    <row r="191" spans="4:22" x14ac:dyDescent="0.25">
      <c r="D191" s="15"/>
      <c r="F191" s="68" t="s">
        <v>212</v>
      </c>
      <c r="G191" s="69">
        <f>+G189/G188</f>
        <v>0.96946564885496178</v>
      </c>
      <c r="H191" s="69">
        <f>+H189/H188</f>
        <v>0.97752808988764039</v>
      </c>
      <c r="I191" s="69">
        <f t="shared" ref="I191:S191" si="13">+I189/I188</f>
        <v>0.97560975609756095</v>
      </c>
      <c r="J191" s="69">
        <f t="shared" si="13"/>
        <v>1</v>
      </c>
      <c r="K191" s="69">
        <f t="shared" si="13"/>
        <v>0.97222222222222221</v>
      </c>
      <c r="L191" s="69">
        <f t="shared" si="13"/>
        <v>0.97560975609756095</v>
      </c>
      <c r="M191" s="69">
        <f t="shared" si="13"/>
        <v>0.94078947368421051</v>
      </c>
      <c r="N191" s="69">
        <f t="shared" si="13"/>
        <v>0.92783505154639179</v>
      </c>
      <c r="O191" s="69">
        <f t="shared" si="13"/>
        <v>0.95973154362416102</v>
      </c>
      <c r="P191" s="69">
        <f t="shared" si="13"/>
        <v>0.95541401273885351</v>
      </c>
      <c r="Q191" s="69">
        <f t="shared" si="13"/>
        <v>0.9555555555555556</v>
      </c>
      <c r="R191" s="69" t="e">
        <f t="shared" si="13"/>
        <v>#DIV/0!</v>
      </c>
      <c r="S191" s="69">
        <f t="shared" si="13"/>
        <v>1.0095617529880478</v>
      </c>
      <c r="U191" s="18"/>
      <c r="V191" s="19"/>
    </row>
    <row r="192" spans="4:22" x14ac:dyDescent="0.25">
      <c r="D192" s="15"/>
      <c r="F192" s="68" t="s">
        <v>213</v>
      </c>
      <c r="G192" s="69">
        <f>+G190/G188</f>
        <v>3.0534351145038167E-2</v>
      </c>
      <c r="H192" s="69">
        <f>+H190/H188</f>
        <v>2.247191011235955E-2</v>
      </c>
      <c r="I192" s="69">
        <f t="shared" ref="I192:S192" si="14">+I190/I188</f>
        <v>2.4390243902439025E-2</v>
      </c>
      <c r="J192" s="69">
        <f t="shared" si="14"/>
        <v>0</v>
      </c>
      <c r="K192" s="69">
        <f t="shared" si="14"/>
        <v>2.7777777777777776E-2</v>
      </c>
      <c r="L192" s="69">
        <f t="shared" si="14"/>
        <v>2.4390243902439025E-2</v>
      </c>
      <c r="M192" s="69">
        <f t="shared" si="14"/>
        <v>5.921052631578947E-2</v>
      </c>
      <c r="N192" s="69">
        <f t="shared" si="14"/>
        <v>7.2164948453608241E-2</v>
      </c>
      <c r="O192" s="69">
        <f t="shared" si="14"/>
        <v>4.0268456375838924E-2</v>
      </c>
      <c r="P192" s="69">
        <f t="shared" si="14"/>
        <v>4.4585987261146494E-2</v>
      </c>
      <c r="Q192" s="69">
        <f t="shared" si="14"/>
        <v>4.4444444444444446E-2</v>
      </c>
      <c r="R192" s="69" t="e">
        <f t="shared" si="14"/>
        <v>#DIV/0!</v>
      </c>
      <c r="S192" s="69">
        <f t="shared" si="14"/>
        <v>3.9043824701195218E-2</v>
      </c>
      <c r="U192" s="18"/>
      <c r="V192" s="19"/>
    </row>
    <row r="193" spans="4:22" x14ac:dyDescent="0.25">
      <c r="D193" s="15"/>
      <c r="G193" s="16"/>
      <c r="H193" s="16"/>
      <c r="I193" s="16"/>
      <c r="J193" s="16"/>
      <c r="K193" s="16"/>
      <c r="L193" s="17"/>
      <c r="M193" s="17"/>
      <c r="N193" s="17"/>
      <c r="O193" s="17"/>
      <c r="P193" s="17"/>
      <c r="Q193" s="17"/>
      <c r="R193" s="17"/>
      <c r="S193" s="16"/>
      <c r="U193" s="18"/>
      <c r="V193" s="19"/>
    </row>
    <row r="194" spans="4:22" x14ac:dyDescent="0.25">
      <c r="D194" s="15"/>
      <c r="G194" s="16"/>
      <c r="H194" s="16"/>
      <c r="I194" s="16"/>
      <c r="J194" s="16"/>
      <c r="K194" s="16"/>
      <c r="L194" s="17"/>
      <c r="M194" s="17"/>
      <c r="N194" s="17"/>
      <c r="O194" s="17"/>
      <c r="P194" s="17"/>
      <c r="Q194" s="17"/>
      <c r="R194" s="17"/>
      <c r="S194" s="16"/>
      <c r="U194" s="18"/>
      <c r="V194" s="19"/>
    </row>
    <row r="195" spans="4:22" x14ac:dyDescent="0.25">
      <c r="D195" s="15"/>
      <c r="G195" s="16"/>
      <c r="H195" s="16"/>
      <c r="I195" s="16"/>
      <c r="J195" s="16"/>
      <c r="K195" s="16"/>
      <c r="L195" s="17"/>
      <c r="M195" s="17"/>
      <c r="N195" s="17"/>
      <c r="O195" s="17"/>
      <c r="P195" s="17"/>
      <c r="Q195" s="17"/>
      <c r="R195" s="17"/>
      <c r="S195" s="16"/>
      <c r="U195" s="18"/>
      <c r="V195" s="19"/>
    </row>
    <row r="196" spans="4:22" ht="18" x14ac:dyDescent="0.25">
      <c r="D196" s="15"/>
      <c r="F196" s="79" t="s">
        <v>214</v>
      </c>
      <c r="G196" s="16"/>
      <c r="H196" s="16"/>
      <c r="I196" s="16"/>
      <c r="J196" s="16"/>
      <c r="K196" s="16"/>
      <c r="L196" s="17"/>
      <c r="M196" s="17"/>
      <c r="N196" s="17"/>
      <c r="O196" s="17"/>
      <c r="P196" s="17"/>
      <c r="Q196" s="17"/>
      <c r="R196" s="17"/>
      <c r="S196" s="16"/>
      <c r="U196" s="18"/>
      <c r="V196" s="19"/>
    </row>
    <row r="197" spans="4:22" x14ac:dyDescent="0.25">
      <c r="D197" s="15"/>
      <c r="F197"/>
      <c r="G197" s="16"/>
      <c r="H197" s="16"/>
      <c r="I197" s="16"/>
      <c r="J197" s="16"/>
      <c r="K197" s="16"/>
      <c r="L197" s="17"/>
      <c r="M197" s="17"/>
      <c r="N197" s="17"/>
      <c r="O197" s="17"/>
      <c r="P197" s="17"/>
      <c r="Q197" s="17"/>
      <c r="R197" s="17"/>
      <c r="S197" s="16"/>
      <c r="U197" s="18"/>
      <c r="V197" s="19"/>
    </row>
    <row r="198" spans="4:22" ht="15" customHeight="1" x14ac:dyDescent="0.25">
      <c r="D198" s="15"/>
      <c r="F198" s="135" t="s">
        <v>215</v>
      </c>
      <c r="G198" s="135"/>
      <c r="H198" s="135"/>
      <c r="I198" s="135"/>
      <c r="J198" s="135"/>
      <c r="K198" s="135"/>
      <c r="L198" s="135"/>
      <c r="M198" s="135"/>
      <c r="N198" s="135"/>
      <c r="O198" s="135"/>
      <c r="P198" s="135"/>
      <c r="Q198" s="135"/>
      <c r="R198" s="135"/>
      <c r="S198" s="135"/>
      <c r="T198" s="135"/>
      <c r="U198" s="135"/>
      <c r="V198" s="145"/>
    </row>
    <row r="199" spans="4:22" x14ac:dyDescent="0.25">
      <c r="D199" s="15"/>
      <c r="F199" s="135"/>
      <c r="G199" s="135"/>
      <c r="H199" s="135"/>
      <c r="I199" s="135"/>
      <c r="J199" s="135"/>
      <c r="K199" s="135"/>
      <c r="L199" s="135"/>
      <c r="M199" s="135"/>
      <c r="N199" s="135"/>
      <c r="O199" s="135"/>
      <c r="P199" s="135"/>
      <c r="Q199" s="135"/>
      <c r="R199" s="135"/>
      <c r="S199" s="135"/>
      <c r="T199" s="135"/>
      <c r="U199" s="135"/>
      <c r="V199" s="145"/>
    </row>
    <row r="200" spans="4:22" x14ac:dyDescent="0.25">
      <c r="D200" s="15"/>
      <c r="F200" s="135"/>
      <c r="G200" s="135"/>
      <c r="H200" s="135"/>
      <c r="I200" s="135"/>
      <c r="J200" s="135"/>
      <c r="K200" s="135"/>
      <c r="L200" s="135"/>
      <c r="M200" s="135"/>
      <c r="N200" s="135"/>
      <c r="O200" s="135"/>
      <c r="P200" s="135"/>
      <c r="Q200" s="135"/>
      <c r="R200" s="135"/>
      <c r="S200" s="135"/>
      <c r="T200" s="135"/>
      <c r="U200" s="135"/>
      <c r="V200" s="145"/>
    </row>
    <row r="201" spans="4:22" x14ac:dyDescent="0.25">
      <c r="D201" s="15"/>
      <c r="G201" s="16"/>
      <c r="H201" s="16"/>
      <c r="I201" s="16"/>
      <c r="J201" s="16"/>
      <c r="K201" s="16"/>
      <c r="L201" s="17"/>
      <c r="M201" s="17"/>
      <c r="N201" s="17"/>
      <c r="O201" s="17"/>
      <c r="P201" s="17"/>
      <c r="Q201" s="17"/>
      <c r="R201" s="17"/>
      <c r="S201" s="16"/>
      <c r="U201" s="18"/>
      <c r="V201" s="19"/>
    </row>
    <row r="202" spans="4:22" x14ac:dyDescent="0.25">
      <c r="D202" s="15"/>
      <c r="F202" s="135" t="s">
        <v>216</v>
      </c>
      <c r="G202" s="135"/>
      <c r="H202" s="135"/>
      <c r="I202" s="135"/>
      <c r="J202" s="135"/>
      <c r="K202" s="135"/>
      <c r="L202" s="135"/>
      <c r="M202" s="135"/>
      <c r="N202" s="135"/>
      <c r="O202" s="135"/>
      <c r="P202" s="135"/>
      <c r="Q202" s="135"/>
      <c r="R202" s="135"/>
      <c r="S202" s="135"/>
      <c r="T202" s="135"/>
      <c r="U202" s="18"/>
      <c r="V202" s="19"/>
    </row>
    <row r="203" spans="4:22" x14ac:dyDescent="0.25">
      <c r="D203" s="15"/>
      <c r="F203" s="135"/>
      <c r="G203" s="135"/>
      <c r="H203" s="135"/>
      <c r="I203" s="135"/>
      <c r="J203" s="135"/>
      <c r="K203" s="135"/>
      <c r="L203" s="135"/>
      <c r="M203" s="135"/>
      <c r="N203" s="135"/>
      <c r="O203" s="135"/>
      <c r="P203" s="135"/>
      <c r="Q203" s="135"/>
      <c r="R203" s="135"/>
      <c r="S203" s="135"/>
      <c r="T203" s="135"/>
      <c r="U203" s="18"/>
      <c r="V203" s="19"/>
    </row>
    <row r="204" spans="4:22" x14ac:dyDescent="0.25">
      <c r="D204" s="15"/>
      <c r="F204" s="135"/>
      <c r="G204" s="135"/>
      <c r="H204" s="135"/>
      <c r="I204" s="135"/>
      <c r="J204" s="135"/>
      <c r="K204" s="135"/>
      <c r="L204" s="135"/>
      <c r="M204" s="135"/>
      <c r="N204" s="135"/>
      <c r="O204" s="135"/>
      <c r="P204" s="135"/>
      <c r="Q204" s="135"/>
      <c r="R204" s="135"/>
      <c r="S204" s="135"/>
      <c r="T204" s="135"/>
      <c r="U204" s="18"/>
      <c r="V204" s="19"/>
    </row>
    <row r="205" spans="4:22" x14ac:dyDescent="0.25">
      <c r="D205" s="15"/>
      <c r="G205" s="16"/>
      <c r="H205" s="16"/>
      <c r="I205" s="16"/>
      <c r="J205" s="16"/>
      <c r="K205" s="16"/>
      <c r="L205" s="17"/>
      <c r="M205" s="17"/>
      <c r="N205" s="17"/>
      <c r="O205" s="17"/>
      <c r="P205" s="17"/>
      <c r="Q205" s="17"/>
      <c r="R205" s="17"/>
      <c r="S205" s="16"/>
      <c r="U205" s="18"/>
      <c r="V205" s="19"/>
    </row>
    <row r="206" spans="4:22" ht="15.75" x14ac:dyDescent="0.25">
      <c r="D206" s="15"/>
      <c r="E206" s="56" t="s">
        <v>217</v>
      </c>
      <c r="G206" s="16"/>
      <c r="H206" s="16"/>
      <c r="I206" s="16"/>
      <c r="J206" s="16"/>
      <c r="K206" s="16"/>
      <c r="L206" s="17"/>
      <c r="M206" s="17"/>
      <c r="N206" s="17"/>
      <c r="O206" s="17"/>
      <c r="P206" s="17"/>
      <c r="Q206" s="17"/>
      <c r="R206" s="17"/>
      <c r="S206" s="16"/>
      <c r="U206" s="18"/>
      <c r="V206" s="19"/>
    </row>
    <row r="207" spans="4:22" ht="15.75" x14ac:dyDescent="0.25">
      <c r="D207" s="15"/>
      <c r="E207" s="58" t="s">
        <v>125</v>
      </c>
      <c r="F207" s="57" t="s">
        <v>218</v>
      </c>
      <c r="G207" s="16"/>
      <c r="H207" s="16"/>
      <c r="I207" s="16"/>
      <c r="J207" s="16"/>
      <c r="K207" s="16"/>
      <c r="L207" s="17"/>
      <c r="M207" s="17"/>
      <c r="N207" s="17"/>
      <c r="O207" s="17"/>
      <c r="P207" s="17"/>
      <c r="Q207" s="17"/>
      <c r="R207" s="17"/>
      <c r="S207" s="16"/>
      <c r="U207" s="18"/>
      <c r="V207" s="19"/>
    </row>
    <row r="208" spans="4:22" ht="15.75" x14ac:dyDescent="0.25">
      <c r="D208" s="15"/>
      <c r="E208" s="58" t="s">
        <v>219</v>
      </c>
      <c r="F208" s="57"/>
      <c r="G208" s="16"/>
      <c r="H208" s="16"/>
      <c r="I208" s="16"/>
      <c r="J208" s="16"/>
      <c r="K208" s="16"/>
      <c r="L208" s="17"/>
      <c r="M208" s="17"/>
      <c r="N208" s="17"/>
      <c r="O208" s="17"/>
      <c r="P208" s="17"/>
      <c r="Q208" s="17"/>
      <c r="R208" s="17"/>
      <c r="S208" s="16"/>
      <c r="U208" s="18"/>
      <c r="V208" s="19"/>
    </row>
    <row r="209" spans="4:22" x14ac:dyDescent="0.25">
      <c r="D209" s="15"/>
      <c r="G209" s="16"/>
      <c r="H209" s="16"/>
      <c r="I209" s="16"/>
      <c r="J209" s="16"/>
      <c r="K209" s="16"/>
      <c r="L209" s="17"/>
      <c r="M209" s="17"/>
      <c r="N209" s="17"/>
      <c r="O209" s="17"/>
      <c r="P209" s="17"/>
      <c r="Q209" s="17"/>
      <c r="R209" s="17"/>
      <c r="S209" s="16"/>
      <c r="U209" s="18"/>
      <c r="V209" s="19"/>
    </row>
    <row r="210" spans="4:22" x14ac:dyDescent="0.25">
      <c r="D210" s="15"/>
      <c r="F210" s="80" t="s">
        <v>130</v>
      </c>
      <c r="G210" s="81" t="s">
        <v>131</v>
      </c>
      <c r="H210" s="81" t="s">
        <v>132</v>
      </c>
      <c r="I210" s="81" t="s">
        <v>133</v>
      </c>
      <c r="J210" s="81" t="s">
        <v>134</v>
      </c>
      <c r="K210" s="81" t="s">
        <v>135</v>
      </c>
      <c r="L210" s="81" t="s">
        <v>136</v>
      </c>
      <c r="M210" s="81" t="s">
        <v>137</v>
      </c>
      <c r="N210" s="81" t="s">
        <v>138</v>
      </c>
      <c r="O210" s="81" t="s">
        <v>139</v>
      </c>
      <c r="P210" s="81" t="s">
        <v>140</v>
      </c>
      <c r="Q210" s="81" t="s">
        <v>141</v>
      </c>
      <c r="R210" s="81" t="s">
        <v>142</v>
      </c>
      <c r="S210" s="148" t="s">
        <v>143</v>
      </c>
      <c r="U210" s="18"/>
      <c r="V210" s="19"/>
    </row>
    <row r="211" spans="4:22" x14ac:dyDescent="0.25">
      <c r="D211" s="15"/>
      <c r="F211" s="82" t="s">
        <v>220</v>
      </c>
      <c r="G211" s="83" t="s">
        <v>37</v>
      </c>
      <c r="H211" s="83" t="s">
        <v>145</v>
      </c>
      <c r="I211" s="83" t="s">
        <v>146</v>
      </c>
      <c r="J211" s="83" t="s">
        <v>147</v>
      </c>
      <c r="K211" s="83" t="s">
        <v>148</v>
      </c>
      <c r="L211" s="83" t="s">
        <v>149</v>
      </c>
      <c r="M211" s="83" t="s">
        <v>150</v>
      </c>
      <c r="N211" s="83" t="s">
        <v>151</v>
      </c>
      <c r="O211" s="83" t="s">
        <v>152</v>
      </c>
      <c r="P211" s="83" t="s">
        <v>153</v>
      </c>
      <c r="Q211" s="83" t="s">
        <v>154</v>
      </c>
      <c r="R211" s="83" t="s">
        <v>155</v>
      </c>
      <c r="S211" s="149"/>
      <c r="U211" s="18"/>
      <c r="V211" s="19"/>
    </row>
    <row r="212" spans="4:22" x14ac:dyDescent="0.25">
      <c r="D212" s="15"/>
      <c r="F212" s="67" t="s">
        <v>165</v>
      </c>
      <c r="G212" s="65">
        <v>131</v>
      </c>
      <c r="H212" s="65">
        <v>89</v>
      </c>
      <c r="I212" s="65">
        <v>83</v>
      </c>
      <c r="J212" s="65">
        <v>73</v>
      </c>
      <c r="K212" s="65">
        <v>108</v>
      </c>
      <c r="L212" s="65">
        <v>82</v>
      </c>
      <c r="M212" s="65">
        <v>152</v>
      </c>
      <c r="N212" s="65">
        <v>97</v>
      </c>
      <c r="O212" s="65">
        <v>149</v>
      </c>
      <c r="P212" s="65">
        <v>157</v>
      </c>
      <c r="Q212" s="65">
        <v>135</v>
      </c>
      <c r="R212" s="65">
        <v>97</v>
      </c>
      <c r="S212" s="66">
        <v>1353</v>
      </c>
      <c r="U212" s="18"/>
      <c r="V212" s="19"/>
    </row>
    <row r="213" spans="4:22" x14ac:dyDescent="0.25">
      <c r="D213" s="15"/>
      <c r="F213" s="84" t="s">
        <v>221</v>
      </c>
      <c r="G213" s="85">
        <f>+[1]ACOMULADOS!H90</f>
        <v>117</v>
      </c>
      <c r="H213" s="85">
        <f>+[1]ACOMULADOS!I90</f>
        <v>78</v>
      </c>
      <c r="I213" s="85">
        <f>+[1]ACOMULADOS!J90</f>
        <v>75</v>
      </c>
      <c r="J213" s="85">
        <f>+[1]ACOMULADOS!K90</f>
        <v>59</v>
      </c>
      <c r="K213" s="85">
        <f>+[1]ACOMULADOS!L90</f>
        <v>100</v>
      </c>
      <c r="L213" s="85">
        <f>+[1]ACOMULADOS!M90</f>
        <v>77</v>
      </c>
      <c r="M213" s="85">
        <f>+[1]ACOMULADOS!N90</f>
        <v>140</v>
      </c>
      <c r="N213" s="85">
        <f>+[1]ACOMULADOS!O90</f>
        <v>92</v>
      </c>
      <c r="O213" s="85">
        <f>+[1]ACOMULADOS!P90</f>
        <v>137</v>
      </c>
      <c r="P213" s="85">
        <f>+[1]ACOMULADOS!Q90</f>
        <v>153</v>
      </c>
      <c r="Q213" s="85">
        <f>+[1]ACOMULADOS!R90</f>
        <v>124</v>
      </c>
      <c r="R213" s="85">
        <f>+[1]ACOMULADOS!S90</f>
        <v>45</v>
      </c>
      <c r="S213" s="85">
        <f>+[1]ACOMULADOS!T90</f>
        <v>1197</v>
      </c>
      <c r="U213" s="18"/>
      <c r="V213" s="19"/>
    </row>
    <row r="214" spans="4:22" x14ac:dyDescent="0.25">
      <c r="D214" s="15"/>
      <c r="F214" s="84" t="s">
        <v>222</v>
      </c>
      <c r="G214" s="85">
        <f>+[1]ACOMULADOS!H91</f>
        <v>10</v>
      </c>
      <c r="H214" s="85">
        <f>+[1]ACOMULADOS!I91</f>
        <v>10</v>
      </c>
      <c r="I214" s="85">
        <f>+[1]ACOMULADOS!J91</f>
        <v>7</v>
      </c>
      <c r="J214" s="85">
        <f>+[1]ACOMULADOS!K91</f>
        <v>9</v>
      </c>
      <c r="K214" s="85">
        <f>+[1]ACOMULADOS!L91</f>
        <v>8</v>
      </c>
      <c r="L214" s="85">
        <f>+[1]ACOMULADOS!M91</f>
        <v>2</v>
      </c>
      <c r="M214" s="85">
        <f>+[1]ACOMULADOS!N91</f>
        <v>10</v>
      </c>
      <c r="N214" s="85">
        <f>+[1]ACOMULADOS!O91</f>
        <v>4</v>
      </c>
      <c r="O214" s="85">
        <f>+[1]ACOMULADOS!P91</f>
        <v>6</v>
      </c>
      <c r="P214" s="85">
        <f>+[1]ACOMULADOS!Q91</f>
        <v>3</v>
      </c>
      <c r="Q214" s="85">
        <f>+[1]ACOMULADOS!R91</f>
        <v>9</v>
      </c>
      <c r="R214" s="85">
        <f>+[1]ACOMULADOS!S91</f>
        <v>1</v>
      </c>
      <c r="S214" s="85">
        <f>+[1]ACOMULADOS!T91</f>
        <v>79</v>
      </c>
      <c r="U214" s="18"/>
      <c r="V214" s="19"/>
    </row>
    <row r="215" spans="4:22" x14ac:dyDescent="0.25">
      <c r="D215" s="15"/>
      <c r="F215" s="86" t="s">
        <v>223</v>
      </c>
      <c r="G215" s="85">
        <f>+[1]ACOMULADOS!H92</f>
        <v>3</v>
      </c>
      <c r="H215" s="85">
        <f>+[1]ACOMULADOS!I92</f>
        <v>1</v>
      </c>
      <c r="I215" s="85">
        <f>+[1]ACOMULADOS!J92</f>
        <v>0</v>
      </c>
      <c r="J215" s="85">
        <f>+[1]ACOMULADOS!K92</f>
        <v>2</v>
      </c>
      <c r="K215" s="85">
        <f>+[1]ACOMULADOS!L92</f>
        <v>0</v>
      </c>
      <c r="L215" s="85">
        <f>+[1]ACOMULADOS!M92</f>
        <v>3</v>
      </c>
      <c r="M215" s="85">
        <f>+[1]ACOMULADOS!N92</f>
        <v>0</v>
      </c>
      <c r="N215" s="85">
        <f>+[1]ACOMULADOS!O92</f>
        <v>1</v>
      </c>
      <c r="O215" s="85">
        <f>+[1]ACOMULADOS!P92</f>
        <v>4</v>
      </c>
      <c r="P215" s="85">
        <f>+[1]ACOMULADOS!Q92</f>
        <v>1</v>
      </c>
      <c r="Q215" s="85">
        <f>+[1]ACOMULADOS!R92</f>
        <v>1</v>
      </c>
      <c r="R215" s="85">
        <f>+[1]ACOMULADOS!S92</f>
        <v>0</v>
      </c>
      <c r="S215" s="85">
        <f>+[1]ACOMULADOS!T92</f>
        <v>16</v>
      </c>
      <c r="U215" s="18"/>
      <c r="V215" s="19"/>
    </row>
    <row r="216" spans="4:22" x14ac:dyDescent="0.25">
      <c r="D216" s="15"/>
      <c r="F216" s="86" t="s">
        <v>224</v>
      </c>
      <c r="G216" s="85">
        <f>+[1]ACOMULADOS!H93</f>
        <v>0</v>
      </c>
      <c r="H216" s="85">
        <f>+[1]ACOMULADOS!I93</f>
        <v>0</v>
      </c>
      <c r="I216" s="85">
        <f>+[1]ACOMULADOS!J93</f>
        <v>0</v>
      </c>
      <c r="J216" s="85">
        <f>+[1]ACOMULADOS!K93</f>
        <v>0</v>
      </c>
      <c r="K216" s="85">
        <f>+[1]ACOMULADOS!L93</f>
        <v>0</v>
      </c>
      <c r="L216" s="85">
        <f>+[1]ACOMULADOS!M93</f>
        <v>0</v>
      </c>
      <c r="M216" s="85">
        <f>+[1]ACOMULADOS!N93</f>
        <v>0</v>
      </c>
      <c r="N216" s="85">
        <f>+[1]ACOMULADOS!O93</f>
        <v>0</v>
      </c>
      <c r="O216" s="85">
        <f>+[1]ACOMULADOS!P93</f>
        <v>0</v>
      </c>
      <c r="P216" s="85">
        <f>+[1]ACOMULADOS!Q93</f>
        <v>0</v>
      </c>
      <c r="Q216" s="85">
        <f>+[1]ACOMULADOS!R93</f>
        <v>0</v>
      </c>
      <c r="R216" s="85">
        <f>+[1]ACOMULADOS!S93</f>
        <v>0</v>
      </c>
      <c r="S216" s="85">
        <f>+[1]ACOMULADOS!T93</f>
        <v>0</v>
      </c>
      <c r="U216" s="18"/>
      <c r="V216" s="19"/>
    </row>
    <row r="217" spans="4:22" x14ac:dyDescent="0.25">
      <c r="D217" s="15"/>
      <c r="F217" s="86" t="s">
        <v>225</v>
      </c>
      <c r="G217" s="85">
        <f>+[1]ACOMULADOS!H94</f>
        <v>1</v>
      </c>
      <c r="H217" s="85">
        <f>+[1]ACOMULADOS!I94</f>
        <v>0</v>
      </c>
      <c r="I217" s="85">
        <f>+[1]ACOMULADOS!J94</f>
        <v>0</v>
      </c>
      <c r="J217" s="85">
        <f>+[1]ACOMULADOS!K94</f>
        <v>3</v>
      </c>
      <c r="K217" s="85">
        <f>+[1]ACOMULADOS!L94</f>
        <v>0</v>
      </c>
      <c r="L217" s="85">
        <f>+[1]ACOMULADOS!M94</f>
        <v>0</v>
      </c>
      <c r="M217" s="85">
        <f>+[1]ACOMULADOS!N94</f>
        <v>2</v>
      </c>
      <c r="N217" s="85">
        <f>+[1]ACOMULADOS!O94</f>
        <v>0</v>
      </c>
      <c r="O217" s="85">
        <f>+[1]ACOMULADOS!P94</f>
        <v>2</v>
      </c>
      <c r="P217" s="85">
        <f>+[1]ACOMULADOS!Q94</f>
        <v>0</v>
      </c>
      <c r="Q217" s="85">
        <f>+[1]ACOMULADOS!R94</f>
        <v>1</v>
      </c>
      <c r="R217" s="85">
        <f>+[1]ACOMULADOS!S94</f>
        <v>0</v>
      </c>
      <c r="S217" s="85">
        <f>+[1]ACOMULADOS!T94</f>
        <v>9</v>
      </c>
      <c r="U217" s="18"/>
      <c r="V217" s="19"/>
    </row>
    <row r="218" spans="4:22" x14ac:dyDescent="0.25">
      <c r="D218" s="15"/>
      <c r="F218" s="87"/>
      <c r="G218" s="85"/>
      <c r="H218" s="85"/>
      <c r="I218" s="85"/>
      <c r="J218" s="85"/>
      <c r="K218" s="85"/>
      <c r="L218" s="85"/>
      <c r="M218" s="85"/>
      <c r="N218" s="85"/>
      <c r="O218" s="85"/>
      <c r="P218" s="88"/>
      <c r="Q218" s="88"/>
      <c r="R218" s="88"/>
      <c r="S218" s="85">
        <f t="shared" ref="S218" si="15">SUM(G218:R218)</f>
        <v>0</v>
      </c>
      <c r="U218" s="18"/>
      <c r="V218" s="19"/>
    </row>
    <row r="219" spans="4:22" x14ac:dyDescent="0.25">
      <c r="D219" s="15"/>
      <c r="F219" s="89" t="s">
        <v>226</v>
      </c>
      <c r="G219" s="90">
        <f t="shared" ref="G219:S219" si="16">+G213/G212</f>
        <v>0.89312977099236646</v>
      </c>
      <c r="H219" s="90">
        <f t="shared" si="16"/>
        <v>0.8764044943820225</v>
      </c>
      <c r="I219" s="90">
        <f t="shared" si="16"/>
        <v>0.90361445783132532</v>
      </c>
      <c r="J219" s="90">
        <f t="shared" si="16"/>
        <v>0.80821917808219179</v>
      </c>
      <c r="K219" s="90">
        <f t="shared" si="16"/>
        <v>0.92592592592592593</v>
      </c>
      <c r="L219" s="90">
        <f t="shared" si="16"/>
        <v>0.93902439024390238</v>
      </c>
      <c r="M219" s="90">
        <f t="shared" si="16"/>
        <v>0.92105263157894735</v>
      </c>
      <c r="N219" s="90">
        <f t="shared" si="16"/>
        <v>0.94845360824742264</v>
      </c>
      <c r="O219" s="90">
        <f t="shared" si="16"/>
        <v>0.91946308724832215</v>
      </c>
      <c r="P219" s="90">
        <f t="shared" si="16"/>
        <v>0.97452229299363058</v>
      </c>
      <c r="Q219" s="90">
        <f t="shared" si="16"/>
        <v>0.91851851851851851</v>
      </c>
      <c r="R219" s="90">
        <f t="shared" si="16"/>
        <v>0.46391752577319589</v>
      </c>
      <c r="S219" s="90">
        <f t="shared" si="16"/>
        <v>0.88470066518847001</v>
      </c>
      <c r="U219" s="18"/>
      <c r="V219" s="19"/>
    </row>
    <row r="220" spans="4:22" x14ac:dyDescent="0.25">
      <c r="D220" s="15"/>
      <c r="G220" s="16"/>
      <c r="H220" s="16"/>
      <c r="I220" s="16"/>
      <c r="J220" s="16"/>
      <c r="K220" s="16"/>
      <c r="L220" s="17"/>
      <c r="M220" s="17"/>
      <c r="N220" s="17"/>
      <c r="O220" s="17"/>
      <c r="P220" s="17"/>
      <c r="Q220" s="17"/>
      <c r="R220" s="17"/>
      <c r="S220" s="16"/>
      <c r="U220" s="18"/>
      <c r="V220" s="19"/>
    </row>
    <row r="221" spans="4:22" x14ac:dyDescent="0.25">
      <c r="D221" s="15"/>
      <c r="G221" s="16"/>
      <c r="H221" s="16"/>
      <c r="I221" s="16"/>
      <c r="J221" s="16"/>
      <c r="K221" s="16"/>
      <c r="L221" s="17"/>
      <c r="M221" s="17"/>
      <c r="N221" s="17"/>
      <c r="O221" s="17"/>
      <c r="P221" s="17"/>
      <c r="Q221" s="17"/>
      <c r="R221" s="17"/>
      <c r="S221" s="16"/>
      <c r="U221" s="18"/>
      <c r="V221" s="19"/>
    </row>
    <row r="222" spans="4:22" x14ac:dyDescent="0.25">
      <c r="D222" s="15"/>
      <c r="F222" s="135" t="s">
        <v>227</v>
      </c>
      <c r="G222" s="135"/>
      <c r="H222" s="135"/>
      <c r="I222" s="135"/>
      <c r="J222" s="135"/>
      <c r="K222" s="135"/>
      <c r="L222" s="135"/>
      <c r="M222" s="135"/>
      <c r="N222" s="135"/>
      <c r="O222" s="135"/>
      <c r="P222" s="135"/>
      <c r="Q222" s="135"/>
      <c r="R222" s="135"/>
      <c r="S222" s="135"/>
      <c r="T222" s="135"/>
      <c r="U222" s="18"/>
      <c r="V222" s="19"/>
    </row>
    <row r="223" spans="4:22" x14ac:dyDescent="0.25">
      <c r="D223" s="15"/>
      <c r="F223" s="135"/>
      <c r="G223" s="135"/>
      <c r="H223" s="135"/>
      <c r="I223" s="135"/>
      <c r="J223" s="135"/>
      <c r="K223" s="135"/>
      <c r="L223" s="135"/>
      <c r="M223" s="135"/>
      <c r="N223" s="135"/>
      <c r="O223" s="135"/>
      <c r="P223" s="135"/>
      <c r="Q223" s="135"/>
      <c r="R223" s="135"/>
      <c r="S223" s="135"/>
      <c r="T223" s="135"/>
      <c r="U223" s="18"/>
      <c r="V223" s="19"/>
    </row>
    <row r="224" spans="4:22" x14ac:dyDescent="0.25">
      <c r="D224" s="15"/>
      <c r="F224" s="135"/>
      <c r="G224" s="135"/>
      <c r="H224" s="135"/>
      <c r="I224" s="135"/>
      <c r="J224" s="135"/>
      <c r="K224" s="135"/>
      <c r="L224" s="135"/>
      <c r="M224" s="135"/>
      <c r="N224" s="135"/>
      <c r="O224" s="135"/>
      <c r="P224" s="135"/>
      <c r="Q224" s="135"/>
      <c r="R224" s="135"/>
      <c r="S224" s="135"/>
      <c r="T224" s="135"/>
      <c r="U224" s="18"/>
      <c r="V224" s="19"/>
    </row>
    <row r="225" spans="4:22" x14ac:dyDescent="0.25">
      <c r="D225" s="15"/>
      <c r="G225" s="16"/>
      <c r="H225" s="16"/>
      <c r="I225" s="16"/>
      <c r="J225" s="16"/>
      <c r="K225" s="16"/>
      <c r="L225" s="17"/>
      <c r="M225" s="17"/>
      <c r="N225" s="17"/>
      <c r="O225" s="17"/>
      <c r="P225" s="17"/>
      <c r="Q225" s="17"/>
      <c r="R225" s="17"/>
      <c r="S225" s="16"/>
      <c r="U225" s="18"/>
      <c r="V225" s="19"/>
    </row>
    <row r="226" spans="4:22" x14ac:dyDescent="0.25">
      <c r="D226" s="15"/>
      <c r="G226" s="16"/>
      <c r="H226" s="16"/>
      <c r="I226" s="16"/>
      <c r="J226" s="16"/>
      <c r="K226" s="16"/>
      <c r="L226" s="17"/>
      <c r="M226" s="17"/>
      <c r="N226" s="17"/>
      <c r="O226" s="17"/>
      <c r="P226" s="17"/>
      <c r="Q226" s="17"/>
      <c r="R226" s="17"/>
      <c r="S226" s="16"/>
      <c r="U226" s="18"/>
      <c r="V226" s="19"/>
    </row>
    <row r="227" spans="4:22" ht="18" x14ac:dyDescent="0.25">
      <c r="D227" s="15"/>
      <c r="E227" s="79" t="s">
        <v>228</v>
      </c>
      <c r="G227" s="23" t="s">
        <v>229</v>
      </c>
      <c r="H227" s="16"/>
      <c r="I227" s="16"/>
      <c r="J227" s="16"/>
      <c r="K227" s="16"/>
      <c r="L227" s="17"/>
      <c r="M227" s="17"/>
      <c r="N227" s="17"/>
      <c r="O227" s="17"/>
      <c r="P227" s="17"/>
      <c r="Q227" s="17"/>
      <c r="R227" s="17"/>
      <c r="S227" s="16"/>
      <c r="U227" s="18"/>
      <c r="V227" s="19"/>
    </row>
    <row r="228" spans="4:22" x14ac:dyDescent="0.25">
      <c r="D228" s="15"/>
      <c r="E228" s="91" t="s">
        <v>125</v>
      </c>
      <c r="F228" t="s">
        <v>230</v>
      </c>
      <c r="G228" s="16"/>
      <c r="H228" s="16"/>
      <c r="I228" s="16"/>
      <c r="J228" s="16"/>
      <c r="K228" s="16"/>
      <c r="L228" s="17"/>
      <c r="M228" s="17"/>
      <c r="N228" s="17"/>
      <c r="O228" s="17"/>
      <c r="P228" s="17"/>
      <c r="Q228" s="17"/>
      <c r="R228" s="17"/>
      <c r="S228" s="16"/>
      <c r="U228" s="18"/>
      <c r="V228" s="19"/>
    </row>
    <row r="229" spans="4:22" x14ac:dyDescent="0.25">
      <c r="D229" s="15"/>
      <c r="E229" s="91" t="s">
        <v>231</v>
      </c>
      <c r="F229"/>
      <c r="G229" s="16"/>
      <c r="H229" s="16"/>
      <c r="I229" s="16"/>
      <c r="J229" s="16"/>
      <c r="K229" s="16"/>
      <c r="L229" s="17"/>
      <c r="M229" s="17"/>
      <c r="N229" s="17"/>
      <c r="O229" s="17"/>
      <c r="P229" s="17"/>
      <c r="Q229" s="17"/>
      <c r="R229" s="17"/>
      <c r="S229" s="16"/>
      <c r="U229" s="18"/>
      <c r="V229" s="19"/>
    </row>
    <row r="230" spans="4:22" x14ac:dyDescent="0.25">
      <c r="D230" s="15"/>
      <c r="E230" s="22" t="s">
        <v>232</v>
      </c>
      <c r="F230"/>
      <c r="G230" s="16"/>
      <c r="H230" s="16"/>
      <c r="I230" s="16"/>
      <c r="J230" s="16"/>
      <c r="K230" s="16"/>
      <c r="L230" s="17"/>
      <c r="M230" s="17"/>
      <c r="N230" s="17"/>
      <c r="O230" s="17"/>
      <c r="P230" s="17"/>
      <c r="Q230" s="17"/>
      <c r="R230" s="17"/>
      <c r="S230" s="16"/>
      <c r="U230" s="18"/>
      <c r="V230" s="19"/>
    </row>
    <row r="231" spans="4:22" x14ac:dyDescent="0.25">
      <c r="D231" s="15"/>
      <c r="E231" s="21" t="s">
        <v>233</v>
      </c>
      <c r="F231"/>
      <c r="G231" s="16"/>
      <c r="H231" s="16"/>
      <c r="I231" s="16"/>
      <c r="J231" s="16"/>
      <c r="K231" s="16"/>
      <c r="L231"/>
      <c r="M231" s="17"/>
      <c r="N231" s="17"/>
      <c r="O231" s="17"/>
      <c r="P231" s="17"/>
      <c r="Q231" s="17"/>
      <c r="R231" s="17"/>
      <c r="S231" s="16"/>
      <c r="U231" s="18"/>
      <c r="V231" s="19"/>
    </row>
    <row r="232" spans="4:22" x14ac:dyDescent="0.25">
      <c r="D232" s="15"/>
      <c r="E232" s="22" t="s">
        <v>234</v>
      </c>
      <c r="F232"/>
      <c r="G232" s="16"/>
      <c r="H232" s="16"/>
      <c r="I232" s="16"/>
      <c r="J232" s="16"/>
      <c r="K232" s="16"/>
      <c r="L232" s="17"/>
      <c r="M232" s="17"/>
      <c r="N232" s="17"/>
      <c r="O232" s="17"/>
      <c r="P232" s="17"/>
      <c r="Q232" s="17"/>
      <c r="R232" s="17"/>
      <c r="S232" s="16"/>
      <c r="U232" s="18"/>
      <c r="V232" s="19"/>
    </row>
    <row r="233" spans="4:22" x14ac:dyDescent="0.25">
      <c r="D233" s="15"/>
      <c r="E233" s="21" t="s">
        <v>235</v>
      </c>
      <c r="F233"/>
      <c r="G233" s="16"/>
      <c r="H233" s="16"/>
      <c r="I233" s="16"/>
      <c r="J233" s="16"/>
      <c r="K233" s="16"/>
      <c r="L233" s="17"/>
      <c r="M233" s="17"/>
      <c r="N233" s="17"/>
      <c r="O233" s="17"/>
      <c r="P233" s="17"/>
      <c r="Q233" s="17"/>
      <c r="R233" s="17"/>
      <c r="S233" s="16"/>
      <c r="U233" s="18"/>
      <c r="V233" s="19"/>
    </row>
    <row r="234" spans="4:22" x14ac:dyDescent="0.25">
      <c r="D234" s="15"/>
      <c r="E234" s="22" t="s">
        <v>236</v>
      </c>
      <c r="F234"/>
      <c r="G234" s="16"/>
      <c r="H234" s="16"/>
      <c r="I234" s="16"/>
      <c r="J234" s="16"/>
      <c r="K234" s="16"/>
      <c r="L234" s="17"/>
      <c r="M234" s="17"/>
      <c r="N234" s="17"/>
      <c r="O234" s="17"/>
      <c r="P234" s="17"/>
      <c r="Q234" s="17"/>
      <c r="R234" s="17"/>
      <c r="S234" s="16"/>
      <c r="U234" s="18"/>
      <c r="V234" s="19"/>
    </row>
    <row r="235" spans="4:22" x14ac:dyDescent="0.25">
      <c r="D235" s="15"/>
      <c r="E235" s="21" t="s">
        <v>237</v>
      </c>
      <c r="F235"/>
      <c r="G235" s="16"/>
      <c r="H235" s="16"/>
      <c r="I235" s="16"/>
      <c r="J235" s="16"/>
      <c r="K235" s="16"/>
      <c r="L235" s="17"/>
      <c r="M235" s="17"/>
      <c r="N235" s="17"/>
      <c r="O235" s="17"/>
      <c r="P235" s="17"/>
      <c r="Q235" s="17"/>
      <c r="R235" s="17"/>
      <c r="S235" s="16"/>
      <c r="U235" s="18"/>
      <c r="V235" s="19"/>
    </row>
    <row r="236" spans="4:22" x14ac:dyDescent="0.25">
      <c r="D236" s="15"/>
      <c r="E236" s="91" t="s">
        <v>238</v>
      </c>
      <c r="F236"/>
      <c r="G236" s="16"/>
      <c r="H236" s="16"/>
      <c r="I236" s="16"/>
      <c r="J236" s="16"/>
      <c r="K236" s="16"/>
      <c r="L236" s="17"/>
      <c r="M236" s="17"/>
      <c r="N236" s="17"/>
      <c r="O236" s="17"/>
      <c r="P236" s="17"/>
      <c r="Q236" s="17"/>
      <c r="R236" s="17"/>
      <c r="S236" s="16"/>
      <c r="U236" s="18"/>
      <c r="V236" s="19"/>
    </row>
    <row r="237" spans="4:22" x14ac:dyDescent="0.25">
      <c r="D237" s="15"/>
      <c r="E237" t="s">
        <v>239</v>
      </c>
      <c r="F237"/>
      <c r="G237" s="16"/>
      <c r="H237" s="16"/>
      <c r="I237" s="16"/>
      <c r="J237" s="16"/>
      <c r="K237" s="16"/>
      <c r="L237" s="17"/>
      <c r="M237" s="17"/>
      <c r="N237" s="17"/>
      <c r="O237" s="17"/>
      <c r="P237" s="17"/>
      <c r="Q237" s="17"/>
      <c r="R237" s="17"/>
      <c r="S237" s="16"/>
      <c r="U237" s="18"/>
      <c r="V237" s="19"/>
    </row>
    <row r="238" spans="4:22" ht="15.75" x14ac:dyDescent="0.25">
      <c r="D238" s="15"/>
      <c r="E238" s="58"/>
      <c r="F238"/>
      <c r="G238" s="16"/>
      <c r="H238" s="16"/>
      <c r="I238" s="16"/>
      <c r="J238" s="16"/>
      <c r="K238" s="16"/>
      <c r="L238" s="17"/>
      <c r="M238" s="17"/>
      <c r="N238" s="17"/>
      <c r="O238" s="17"/>
      <c r="P238" s="17"/>
      <c r="Q238" s="17"/>
      <c r="R238" s="17"/>
      <c r="S238" s="16"/>
      <c r="U238" s="18"/>
      <c r="V238" s="19"/>
    </row>
    <row r="239" spans="4:22" x14ac:dyDescent="0.25">
      <c r="D239" s="15"/>
      <c r="E239"/>
      <c r="F239" s="135" t="s">
        <v>240</v>
      </c>
      <c r="G239" s="135"/>
      <c r="H239" s="135"/>
      <c r="I239" s="135"/>
      <c r="J239" s="135"/>
      <c r="K239" s="135"/>
      <c r="L239" s="135"/>
      <c r="M239" s="135"/>
      <c r="N239" s="135"/>
      <c r="O239" s="135"/>
      <c r="P239" s="135"/>
      <c r="Q239" s="135"/>
      <c r="R239" s="135"/>
      <c r="S239" s="135"/>
      <c r="T239" s="135"/>
      <c r="U239" s="18"/>
      <c r="V239" s="19"/>
    </row>
    <row r="240" spans="4:22" x14ac:dyDescent="0.25">
      <c r="D240" s="15"/>
      <c r="E240"/>
      <c r="F240" s="135"/>
      <c r="G240" s="135"/>
      <c r="H240" s="135"/>
      <c r="I240" s="135"/>
      <c r="J240" s="135"/>
      <c r="K240" s="135"/>
      <c r="L240" s="135"/>
      <c r="M240" s="135"/>
      <c r="N240" s="135"/>
      <c r="O240" s="135"/>
      <c r="P240" s="135"/>
      <c r="Q240" s="135"/>
      <c r="R240" s="135"/>
      <c r="S240" s="135"/>
      <c r="T240" s="135"/>
      <c r="U240" s="18"/>
      <c r="V240" s="19"/>
    </row>
    <row r="241" spans="4:22" x14ac:dyDescent="0.25">
      <c r="D241" s="15"/>
      <c r="F241" s="135"/>
      <c r="G241" s="135"/>
      <c r="H241" s="135"/>
      <c r="I241" s="135"/>
      <c r="J241" s="135"/>
      <c r="K241" s="135"/>
      <c r="L241" s="135"/>
      <c r="M241" s="135"/>
      <c r="N241" s="135"/>
      <c r="O241" s="135"/>
      <c r="P241" s="135"/>
      <c r="Q241" s="135"/>
      <c r="R241" s="135"/>
      <c r="S241" s="135"/>
      <c r="T241" s="135"/>
      <c r="U241" s="18"/>
      <c r="V241" s="19"/>
    </row>
    <row r="242" spans="4:22" x14ac:dyDescent="0.25">
      <c r="D242" s="15"/>
      <c r="F242" s="135"/>
      <c r="G242" s="135"/>
      <c r="H242" s="135"/>
      <c r="I242" s="135"/>
      <c r="J242" s="135"/>
      <c r="K242" s="135"/>
      <c r="L242" s="135"/>
      <c r="M242" s="135"/>
      <c r="N242" s="135"/>
      <c r="O242" s="135"/>
      <c r="P242" s="135"/>
      <c r="Q242" s="135"/>
      <c r="R242" s="135"/>
      <c r="S242" s="135"/>
      <c r="T242" s="135"/>
      <c r="U242" s="18"/>
      <c r="V242" s="19"/>
    </row>
    <row r="243" spans="4:22" x14ac:dyDescent="0.25">
      <c r="D243" s="15"/>
      <c r="G243" s="16"/>
      <c r="H243" s="16"/>
      <c r="I243" s="16"/>
      <c r="J243" s="16"/>
      <c r="K243" s="16"/>
      <c r="L243" s="17"/>
      <c r="M243" s="17"/>
      <c r="N243" s="17"/>
      <c r="O243" s="17"/>
      <c r="P243" s="17"/>
      <c r="Q243" s="17"/>
      <c r="R243" s="17"/>
      <c r="S243" s="16"/>
      <c r="U243" s="18"/>
      <c r="V243" s="19"/>
    </row>
    <row r="244" spans="4:22" x14ac:dyDescent="0.25">
      <c r="D244" s="15"/>
      <c r="G244" s="16"/>
      <c r="H244" s="16"/>
      <c r="I244" s="16"/>
      <c r="J244" s="16"/>
      <c r="K244" s="16"/>
      <c r="L244" s="17"/>
      <c r="M244" s="17"/>
      <c r="N244" s="17"/>
      <c r="O244" s="17"/>
      <c r="P244" s="17"/>
      <c r="Q244" s="17"/>
      <c r="R244" s="17"/>
      <c r="S244" s="16"/>
      <c r="U244" s="18"/>
      <c r="V244" s="19"/>
    </row>
    <row r="245" spans="4:22" x14ac:dyDescent="0.25">
      <c r="D245" s="15"/>
      <c r="F245" s="60" t="s">
        <v>130</v>
      </c>
      <c r="G245" s="61" t="s">
        <v>131</v>
      </c>
      <c r="H245" s="61" t="s">
        <v>132</v>
      </c>
      <c r="I245" s="61" t="s">
        <v>133</v>
      </c>
      <c r="J245" s="61" t="s">
        <v>134</v>
      </c>
      <c r="K245" s="61" t="s">
        <v>135</v>
      </c>
      <c r="L245" s="61" t="s">
        <v>136</v>
      </c>
      <c r="M245" s="61" t="s">
        <v>137</v>
      </c>
      <c r="N245" s="61" t="s">
        <v>138</v>
      </c>
      <c r="O245" s="61" t="s">
        <v>139</v>
      </c>
      <c r="P245" s="61" t="s">
        <v>140</v>
      </c>
      <c r="Q245" s="61" t="s">
        <v>141</v>
      </c>
      <c r="R245" s="61" t="s">
        <v>142</v>
      </c>
      <c r="S245" s="127" t="s">
        <v>143</v>
      </c>
      <c r="U245" s="18"/>
      <c r="V245" s="19"/>
    </row>
    <row r="246" spans="4:22" x14ac:dyDescent="0.25">
      <c r="D246" s="15"/>
      <c r="F246" s="62" t="s">
        <v>144</v>
      </c>
      <c r="G246" s="63" t="s">
        <v>37</v>
      </c>
      <c r="H246" s="63" t="s">
        <v>145</v>
      </c>
      <c r="I246" s="63" t="s">
        <v>146</v>
      </c>
      <c r="J246" s="63" t="s">
        <v>147</v>
      </c>
      <c r="K246" s="63" t="s">
        <v>148</v>
      </c>
      <c r="L246" s="63" t="s">
        <v>149</v>
      </c>
      <c r="M246" s="63" t="s">
        <v>150</v>
      </c>
      <c r="N246" s="63" t="s">
        <v>151</v>
      </c>
      <c r="O246" s="63" t="s">
        <v>152</v>
      </c>
      <c r="P246" s="63" t="s">
        <v>153</v>
      </c>
      <c r="Q246" s="63" t="s">
        <v>154</v>
      </c>
      <c r="R246" s="63" t="s">
        <v>155</v>
      </c>
      <c r="S246" s="128"/>
      <c r="U246" s="18"/>
      <c r="V246" s="19"/>
    </row>
    <row r="247" spans="4:22" x14ac:dyDescent="0.25">
      <c r="D247" s="15"/>
      <c r="F247" s="71" t="s">
        <v>171</v>
      </c>
      <c r="G247" s="72">
        <f>+G129</f>
        <v>114</v>
      </c>
      <c r="H247" s="72">
        <f t="shared" ref="H247:R247" si="17">+H129</f>
        <v>77</v>
      </c>
      <c r="I247" s="72">
        <f t="shared" si="17"/>
        <v>71</v>
      </c>
      <c r="J247" s="72">
        <f t="shared" si="17"/>
        <v>54</v>
      </c>
      <c r="K247" s="72">
        <f t="shared" si="17"/>
        <v>96</v>
      </c>
      <c r="L247" s="72">
        <f t="shared" si="17"/>
        <v>77</v>
      </c>
      <c r="M247" s="72">
        <f t="shared" si="17"/>
        <v>137</v>
      </c>
      <c r="N247" s="72">
        <f t="shared" si="17"/>
        <v>84</v>
      </c>
      <c r="O247" s="72">
        <f t="shared" si="17"/>
        <v>141</v>
      </c>
      <c r="P247" s="72">
        <f t="shared" si="17"/>
        <v>138</v>
      </c>
      <c r="Q247" s="72">
        <f t="shared" si="17"/>
        <v>120</v>
      </c>
      <c r="R247" s="72">
        <f t="shared" si="17"/>
        <v>0</v>
      </c>
      <c r="S247" s="34">
        <f t="shared" ref="S247:S249" si="18">SUM(G247:R247)</f>
        <v>1109</v>
      </c>
      <c r="U247" s="18"/>
      <c r="V247" s="19"/>
    </row>
    <row r="248" spans="4:22" x14ac:dyDescent="0.25">
      <c r="D248" s="15"/>
      <c r="F248" s="71" t="s">
        <v>92</v>
      </c>
      <c r="G248" s="73">
        <f t="shared" ref="G248:R249" si="19">+G130</f>
        <v>9</v>
      </c>
      <c r="H248" s="73">
        <f t="shared" si="19"/>
        <v>5</v>
      </c>
      <c r="I248" s="73">
        <f t="shared" si="19"/>
        <v>8</v>
      </c>
      <c r="J248" s="73">
        <f t="shared" si="19"/>
        <v>14</v>
      </c>
      <c r="K248" s="73">
        <f t="shared" si="19"/>
        <v>7</v>
      </c>
      <c r="L248" s="73">
        <f t="shared" si="19"/>
        <v>3</v>
      </c>
      <c r="M248" s="73">
        <f t="shared" si="19"/>
        <v>8</v>
      </c>
      <c r="N248" s="73">
        <f t="shared" si="19"/>
        <v>9</v>
      </c>
      <c r="O248" s="73">
        <f t="shared" si="19"/>
        <v>6</v>
      </c>
      <c r="P248" s="73">
        <f t="shared" si="19"/>
        <v>14</v>
      </c>
      <c r="Q248" s="73">
        <f t="shared" si="19"/>
        <v>8</v>
      </c>
      <c r="R248" s="73">
        <f t="shared" si="19"/>
        <v>0</v>
      </c>
      <c r="S248" s="34">
        <f t="shared" si="18"/>
        <v>91</v>
      </c>
      <c r="U248" s="18"/>
      <c r="V248" s="19"/>
    </row>
    <row r="249" spans="4:22" x14ac:dyDescent="0.25">
      <c r="D249" s="15"/>
      <c r="F249" s="71" t="s">
        <v>103</v>
      </c>
      <c r="G249" s="74">
        <f t="shared" si="19"/>
        <v>8</v>
      </c>
      <c r="H249" s="74">
        <f t="shared" si="19"/>
        <v>7</v>
      </c>
      <c r="I249" s="74">
        <f t="shared" si="19"/>
        <v>3</v>
      </c>
      <c r="J249" s="74">
        <f t="shared" si="19"/>
        <v>5</v>
      </c>
      <c r="K249" s="74">
        <f t="shared" si="19"/>
        <v>5</v>
      </c>
      <c r="L249" s="74">
        <f t="shared" si="19"/>
        <v>2</v>
      </c>
      <c r="M249" s="74">
        <f t="shared" si="19"/>
        <v>7</v>
      </c>
      <c r="N249" s="74">
        <f t="shared" si="19"/>
        <v>4</v>
      </c>
      <c r="O249" s="74">
        <f t="shared" si="19"/>
        <v>2</v>
      </c>
      <c r="P249" s="74">
        <f t="shared" si="19"/>
        <v>5</v>
      </c>
      <c r="Q249" s="74">
        <f t="shared" si="19"/>
        <v>7</v>
      </c>
      <c r="R249" s="74">
        <f t="shared" si="19"/>
        <v>0</v>
      </c>
      <c r="S249" s="34">
        <f t="shared" si="18"/>
        <v>55</v>
      </c>
      <c r="U249" s="18"/>
      <c r="V249" s="19"/>
    </row>
    <row r="250" spans="4:22" x14ac:dyDescent="0.25">
      <c r="D250" s="15"/>
      <c r="F250" s="75" t="s">
        <v>241</v>
      </c>
      <c r="G250" s="76">
        <f>SUM(G247:G249)</f>
        <v>131</v>
      </c>
      <c r="H250" s="76">
        <f t="shared" ref="H250:S250" si="20">SUM(H247:H249)</f>
        <v>89</v>
      </c>
      <c r="I250" s="76">
        <f t="shared" si="20"/>
        <v>82</v>
      </c>
      <c r="J250" s="76">
        <f t="shared" si="20"/>
        <v>73</v>
      </c>
      <c r="K250" s="76">
        <f t="shared" si="20"/>
        <v>108</v>
      </c>
      <c r="L250" s="76">
        <f t="shared" si="20"/>
        <v>82</v>
      </c>
      <c r="M250" s="76">
        <f t="shared" si="20"/>
        <v>152</v>
      </c>
      <c r="N250" s="76">
        <f t="shared" si="20"/>
        <v>97</v>
      </c>
      <c r="O250" s="76">
        <f t="shared" si="20"/>
        <v>149</v>
      </c>
      <c r="P250" s="76">
        <f t="shared" si="20"/>
        <v>157</v>
      </c>
      <c r="Q250" s="76">
        <f t="shared" si="20"/>
        <v>135</v>
      </c>
      <c r="R250" s="76">
        <f t="shared" si="20"/>
        <v>0</v>
      </c>
      <c r="S250" s="76">
        <f t="shared" si="20"/>
        <v>1255</v>
      </c>
      <c r="U250" s="18"/>
      <c r="V250" s="19"/>
    </row>
    <row r="251" spans="4:22" x14ac:dyDescent="0.25">
      <c r="D251" s="15"/>
      <c r="G251" s="16"/>
      <c r="H251" s="16"/>
      <c r="I251" s="16"/>
      <c r="J251" s="16"/>
      <c r="K251" s="16"/>
      <c r="L251" s="17"/>
      <c r="M251" s="17"/>
      <c r="N251" s="17"/>
      <c r="O251" s="17"/>
      <c r="P251" s="17"/>
      <c r="Q251" s="17"/>
      <c r="R251" s="17"/>
      <c r="S251" s="16"/>
      <c r="U251" s="18"/>
      <c r="V251" s="19"/>
    </row>
    <row r="252" spans="4:22" x14ac:dyDescent="0.25">
      <c r="D252" s="15"/>
      <c r="F252" s="80" t="s">
        <v>130</v>
      </c>
      <c r="G252" s="81" t="s">
        <v>131</v>
      </c>
      <c r="H252" s="81" t="s">
        <v>132</v>
      </c>
      <c r="I252" s="81" t="s">
        <v>133</v>
      </c>
      <c r="J252" s="81" t="s">
        <v>134</v>
      </c>
      <c r="K252" s="81" t="s">
        <v>135</v>
      </c>
      <c r="L252" s="81" t="s">
        <v>136</v>
      </c>
      <c r="M252" s="81" t="s">
        <v>137</v>
      </c>
      <c r="N252" s="81" t="s">
        <v>138</v>
      </c>
      <c r="O252" s="81" t="s">
        <v>139</v>
      </c>
      <c r="P252" s="81" t="s">
        <v>140</v>
      </c>
      <c r="Q252" s="81" t="s">
        <v>141</v>
      </c>
      <c r="R252" s="81" t="s">
        <v>142</v>
      </c>
      <c r="S252" s="148" t="s">
        <v>143</v>
      </c>
      <c r="U252" s="18"/>
      <c r="V252" s="19"/>
    </row>
    <row r="253" spans="4:22" x14ac:dyDescent="0.25">
      <c r="D253" s="15"/>
      <c r="F253" s="82" t="s">
        <v>242</v>
      </c>
      <c r="G253" s="83" t="s">
        <v>37</v>
      </c>
      <c r="H253" s="83" t="s">
        <v>145</v>
      </c>
      <c r="I253" s="83" t="s">
        <v>146</v>
      </c>
      <c r="J253" s="83" t="s">
        <v>147</v>
      </c>
      <c r="K253" s="83" t="s">
        <v>148</v>
      </c>
      <c r="L253" s="83" t="s">
        <v>149</v>
      </c>
      <c r="M253" s="83" t="s">
        <v>150</v>
      </c>
      <c r="N253" s="83" t="s">
        <v>151</v>
      </c>
      <c r="O253" s="83" t="s">
        <v>152</v>
      </c>
      <c r="P253" s="83" t="s">
        <v>153</v>
      </c>
      <c r="Q253" s="83" t="s">
        <v>154</v>
      </c>
      <c r="R253" s="83" t="s">
        <v>155</v>
      </c>
      <c r="S253" s="149"/>
      <c r="U253" s="18"/>
      <c r="V253" s="19"/>
    </row>
    <row r="254" spans="4:22" x14ac:dyDescent="0.25">
      <c r="D254" s="15"/>
      <c r="F254" s="92" t="s">
        <v>243</v>
      </c>
      <c r="G254" s="93">
        <v>9916</v>
      </c>
      <c r="H254" s="93">
        <v>9944</v>
      </c>
      <c r="I254" s="93">
        <v>9961</v>
      </c>
      <c r="J254" s="93">
        <v>9975</v>
      </c>
      <c r="K254" s="93">
        <v>9991</v>
      </c>
      <c r="L254" s="93">
        <v>10014</v>
      </c>
      <c r="M254" s="93">
        <v>10040</v>
      </c>
      <c r="N254" s="94">
        <v>10060</v>
      </c>
      <c r="O254" s="93">
        <v>10077</v>
      </c>
      <c r="P254" s="93">
        <v>10122</v>
      </c>
      <c r="Q254" s="93">
        <v>10160</v>
      </c>
      <c r="R254" s="93">
        <v>10189</v>
      </c>
      <c r="S254" s="66">
        <f>+R254</f>
        <v>10189</v>
      </c>
      <c r="T254" s="95"/>
      <c r="U254" s="18"/>
      <c r="V254" s="19"/>
    </row>
    <row r="255" spans="4:22" x14ac:dyDescent="0.25">
      <c r="D255" s="15"/>
      <c r="F255" s="96" t="s">
        <v>244</v>
      </c>
      <c r="G255" s="93">
        <v>9754</v>
      </c>
      <c r="H255" s="93">
        <v>9787</v>
      </c>
      <c r="I255" s="93">
        <v>9800</v>
      </c>
      <c r="J255" s="93">
        <v>9819</v>
      </c>
      <c r="K255" s="93">
        <v>9835</v>
      </c>
      <c r="L255" s="93">
        <v>9858</v>
      </c>
      <c r="M255" s="93">
        <v>9883</v>
      </c>
      <c r="N255" s="94">
        <v>9907</v>
      </c>
      <c r="O255" s="93">
        <v>9923</v>
      </c>
      <c r="P255" s="93">
        <v>9976</v>
      </c>
      <c r="Q255" s="93">
        <v>10020</v>
      </c>
      <c r="R255" s="93">
        <v>10051</v>
      </c>
      <c r="S255" s="66">
        <f>+R255</f>
        <v>10051</v>
      </c>
      <c r="T255" s="95"/>
      <c r="U255" s="18"/>
      <c r="V255" s="19"/>
    </row>
    <row r="256" spans="4:22" x14ac:dyDescent="0.25">
      <c r="D256" s="15"/>
      <c r="F256" s="96" t="s">
        <v>245</v>
      </c>
      <c r="G256" s="93">
        <v>9500</v>
      </c>
      <c r="H256" s="93">
        <v>9526</v>
      </c>
      <c r="I256" s="93">
        <v>9539</v>
      </c>
      <c r="J256" s="93">
        <v>9555</v>
      </c>
      <c r="K256" s="93">
        <v>9571</v>
      </c>
      <c r="L256" s="93">
        <v>9593</v>
      </c>
      <c r="M256" s="93">
        <v>9618</v>
      </c>
      <c r="N256" s="94">
        <v>9634</v>
      </c>
      <c r="O256" s="93">
        <v>9649</v>
      </c>
      <c r="P256" s="93">
        <v>9697</v>
      </c>
      <c r="Q256" s="93">
        <v>9730</v>
      </c>
      <c r="R256" s="93">
        <v>9749</v>
      </c>
      <c r="S256" s="66">
        <f>+R256</f>
        <v>9749</v>
      </c>
      <c r="T256" s="95"/>
      <c r="U256" s="18"/>
      <c r="V256" s="19"/>
    </row>
    <row r="257" spans="4:22" x14ac:dyDescent="0.25">
      <c r="D257" s="15"/>
      <c r="F257" s="96" t="s">
        <v>246</v>
      </c>
      <c r="G257" s="93">
        <v>9813</v>
      </c>
      <c r="H257" s="93">
        <v>9841</v>
      </c>
      <c r="I257" s="93">
        <v>9858</v>
      </c>
      <c r="J257" s="93">
        <v>9872</v>
      </c>
      <c r="K257" s="93">
        <v>9889</v>
      </c>
      <c r="L257" s="93">
        <v>9912</v>
      </c>
      <c r="M257" s="93">
        <v>9938</v>
      </c>
      <c r="N257" s="94">
        <v>9958</v>
      </c>
      <c r="O257" s="93">
        <v>9976</v>
      </c>
      <c r="P257" s="93">
        <v>10026</v>
      </c>
      <c r="Q257" s="93">
        <v>10064</v>
      </c>
      <c r="R257" s="93">
        <v>10093</v>
      </c>
      <c r="S257" s="66">
        <f>+R257</f>
        <v>10093</v>
      </c>
      <c r="T257" s="95"/>
      <c r="U257" s="18"/>
      <c r="V257" s="19"/>
    </row>
    <row r="258" spans="4:22" x14ac:dyDescent="0.25">
      <c r="D258" s="15"/>
      <c r="G258" s="16"/>
      <c r="H258" s="16"/>
      <c r="I258" s="16"/>
      <c r="J258" s="16"/>
      <c r="K258" s="16"/>
      <c r="L258" s="17"/>
      <c r="M258" s="17"/>
      <c r="N258" s="17"/>
      <c r="O258" s="17"/>
      <c r="P258" s="17"/>
      <c r="Q258" s="17"/>
      <c r="R258" s="17"/>
      <c r="S258" s="16"/>
      <c r="U258" s="18"/>
      <c r="V258" s="19"/>
    </row>
    <row r="259" spans="4:22" x14ac:dyDescent="0.25">
      <c r="D259" s="15"/>
      <c r="F259" s="96" t="s">
        <v>247</v>
      </c>
      <c r="G259" s="97">
        <f>+G250/G254</f>
        <v>1.3210972166196046E-2</v>
      </c>
      <c r="H259" s="97">
        <f t="shared" ref="H259:S259" si="21">+H250/H254</f>
        <v>8.9501206757843926E-3</v>
      </c>
      <c r="I259" s="97">
        <f t="shared" si="21"/>
        <v>8.232105210320249E-3</v>
      </c>
      <c r="J259" s="97">
        <f t="shared" si="21"/>
        <v>7.3182957393483706E-3</v>
      </c>
      <c r="K259" s="97">
        <f t="shared" si="21"/>
        <v>1.0809728755880292E-2</v>
      </c>
      <c r="L259" s="97">
        <f t="shared" si="21"/>
        <v>8.1885360495306571E-3</v>
      </c>
      <c r="M259" s="97">
        <f t="shared" si="21"/>
        <v>1.5139442231075698E-2</v>
      </c>
      <c r="N259" s="97">
        <f t="shared" si="21"/>
        <v>9.6421471172962233E-3</v>
      </c>
      <c r="O259" s="97">
        <f t="shared" si="21"/>
        <v>1.4786146670636102E-2</v>
      </c>
      <c r="P259" s="97">
        <f t="shared" si="21"/>
        <v>1.5510768622801818E-2</v>
      </c>
      <c r="Q259" s="97">
        <f t="shared" si="21"/>
        <v>1.328740157480315E-2</v>
      </c>
      <c r="R259" s="97">
        <f t="shared" si="21"/>
        <v>0</v>
      </c>
      <c r="S259" s="97">
        <f t="shared" si="21"/>
        <v>0.12317204828736873</v>
      </c>
      <c r="U259" s="18"/>
      <c r="V259" s="19"/>
    </row>
    <row r="260" spans="4:22" x14ac:dyDescent="0.25">
      <c r="D260" s="15"/>
      <c r="G260" s="16"/>
      <c r="H260" s="16"/>
      <c r="I260" s="16"/>
      <c r="J260" s="16"/>
      <c r="K260" s="16"/>
      <c r="L260" s="17"/>
      <c r="M260" s="17"/>
      <c r="N260" s="17"/>
      <c r="O260" s="17"/>
      <c r="P260" s="17"/>
      <c r="Q260" s="17"/>
      <c r="R260" s="17"/>
      <c r="S260" s="16"/>
      <c r="U260" s="18"/>
      <c r="V260" s="19"/>
    </row>
    <row r="261" spans="4:22" x14ac:dyDescent="0.25">
      <c r="D261" s="15"/>
      <c r="F261" s="96" t="s">
        <v>248</v>
      </c>
      <c r="G261" s="97">
        <f>+G247/G255</f>
        <v>1.1687512815255281E-2</v>
      </c>
      <c r="H261" s="97">
        <f t="shared" ref="H261:S261" si="22">+H247/H255</f>
        <v>7.8675794421170942E-3</v>
      </c>
      <c r="I261" s="97">
        <f t="shared" si="22"/>
        <v>7.2448979591836736E-3</v>
      </c>
      <c r="J261" s="97">
        <f t="shared" si="22"/>
        <v>5.4995417048579283E-3</v>
      </c>
      <c r="K261" s="97">
        <f t="shared" si="22"/>
        <v>9.7610574478901885E-3</v>
      </c>
      <c r="L261" s="97">
        <f t="shared" si="22"/>
        <v>7.8109149928991678E-3</v>
      </c>
      <c r="M261" s="97">
        <f t="shared" si="22"/>
        <v>1.3862187594859861E-2</v>
      </c>
      <c r="N261" s="97">
        <f t="shared" si="22"/>
        <v>8.4788533360250322E-3</v>
      </c>
      <c r="O261" s="97">
        <f t="shared" si="22"/>
        <v>1.4209412476065705E-2</v>
      </c>
      <c r="P261" s="97">
        <f t="shared" si="22"/>
        <v>1.3833199679230152E-2</v>
      </c>
      <c r="Q261" s="97">
        <f t="shared" si="22"/>
        <v>1.1976047904191617E-2</v>
      </c>
      <c r="R261" s="97">
        <f t="shared" si="22"/>
        <v>0</v>
      </c>
      <c r="S261" s="97">
        <f t="shared" si="22"/>
        <v>0.11033727987264949</v>
      </c>
      <c r="U261" s="18"/>
      <c r="V261" s="19"/>
    </row>
    <row r="262" spans="4:22" x14ac:dyDescent="0.25">
      <c r="D262" s="15"/>
      <c r="F262" s="96" t="s">
        <v>249</v>
      </c>
      <c r="G262" s="97">
        <f t="shared" ref="G262:S263" si="23">+G248/G256</f>
        <v>9.4736842105263154E-4</v>
      </c>
      <c r="H262" s="97">
        <f t="shared" si="23"/>
        <v>5.2487927776611383E-4</v>
      </c>
      <c r="I262" s="97">
        <f t="shared" si="23"/>
        <v>8.3866233357794316E-4</v>
      </c>
      <c r="J262" s="97">
        <f t="shared" si="23"/>
        <v>1.4652014652014652E-3</v>
      </c>
      <c r="K262" s="97">
        <f t="shared" si="23"/>
        <v>7.3137603176261624E-4</v>
      </c>
      <c r="L262" s="97">
        <f t="shared" si="23"/>
        <v>3.1272803085583239E-4</v>
      </c>
      <c r="M262" s="97">
        <f t="shared" si="23"/>
        <v>8.3177375753794964E-4</v>
      </c>
      <c r="N262" s="97">
        <f t="shared" si="23"/>
        <v>9.3419140543906992E-4</v>
      </c>
      <c r="O262" s="97">
        <f t="shared" si="23"/>
        <v>6.2182609596849413E-4</v>
      </c>
      <c r="P262" s="97">
        <f t="shared" si="23"/>
        <v>1.443745488295349E-3</v>
      </c>
      <c r="Q262" s="97">
        <f t="shared" si="23"/>
        <v>8.2219938335046251E-4</v>
      </c>
      <c r="R262" s="97">
        <f t="shared" si="23"/>
        <v>0</v>
      </c>
      <c r="S262" s="97">
        <f t="shared" si="23"/>
        <v>9.3342906964816903E-3</v>
      </c>
      <c r="U262" s="18"/>
      <c r="V262" s="19"/>
    </row>
    <row r="263" spans="4:22" x14ac:dyDescent="0.25">
      <c r="D263" s="15"/>
      <c r="F263" s="96" t="s">
        <v>250</v>
      </c>
      <c r="G263" s="97">
        <f t="shared" si="23"/>
        <v>8.1524508305309286E-4</v>
      </c>
      <c r="H263" s="97">
        <f t="shared" si="23"/>
        <v>7.1130982623717105E-4</v>
      </c>
      <c r="I263" s="97">
        <f t="shared" si="23"/>
        <v>3.0432136335970786E-4</v>
      </c>
      <c r="J263" s="97">
        <f t="shared" si="23"/>
        <v>5.0648298217179902E-4</v>
      </c>
      <c r="K263" s="97">
        <f t="shared" si="23"/>
        <v>5.0561229649105069E-4</v>
      </c>
      <c r="L263" s="97">
        <f t="shared" si="23"/>
        <v>2.0177562550443906E-4</v>
      </c>
      <c r="M263" s="97">
        <f t="shared" si="23"/>
        <v>7.0436707587039646E-4</v>
      </c>
      <c r="N263" s="97">
        <f t="shared" si="23"/>
        <v>4.016870857601928E-4</v>
      </c>
      <c r="O263" s="97">
        <f t="shared" si="23"/>
        <v>2.0048115477145148E-4</v>
      </c>
      <c r="P263" s="97">
        <f t="shared" si="23"/>
        <v>4.9870337123478952E-4</v>
      </c>
      <c r="Q263" s="97">
        <f t="shared" si="23"/>
        <v>6.9554848966613667E-4</v>
      </c>
      <c r="R263" s="97">
        <f t="shared" si="23"/>
        <v>0</v>
      </c>
      <c r="S263" s="97">
        <f t="shared" si="23"/>
        <v>5.4493213118002575E-3</v>
      </c>
      <c r="U263" s="18"/>
      <c r="V263" s="19"/>
    </row>
    <row r="264" spans="4:22" x14ac:dyDescent="0.25">
      <c r="D264" s="15"/>
      <c r="G264" s="16"/>
      <c r="H264" s="16"/>
      <c r="I264" s="16"/>
      <c r="J264" s="16"/>
      <c r="K264" s="16"/>
      <c r="L264" s="17"/>
      <c r="M264" s="17"/>
      <c r="N264" s="17"/>
      <c r="O264" s="17"/>
      <c r="P264" s="17"/>
      <c r="Q264" s="17"/>
      <c r="R264" s="17"/>
      <c r="S264" s="16"/>
      <c r="U264" s="18"/>
      <c r="V264" s="19"/>
    </row>
    <row r="265" spans="4:22" x14ac:dyDescent="0.25">
      <c r="D265" s="15"/>
      <c r="G265" s="16"/>
      <c r="H265" s="16"/>
      <c r="I265" s="16"/>
      <c r="J265" s="16"/>
      <c r="K265" s="16"/>
      <c r="L265" s="17"/>
      <c r="M265" s="17"/>
      <c r="N265" s="17"/>
      <c r="O265" s="17"/>
      <c r="P265" s="17"/>
      <c r="Q265" s="17"/>
      <c r="R265" s="17"/>
      <c r="S265" s="16"/>
      <c r="U265" s="18"/>
      <c r="V265" s="19"/>
    </row>
    <row r="266" spans="4:22" ht="15.75" x14ac:dyDescent="0.25">
      <c r="D266" s="15"/>
      <c r="E266" s="56" t="s">
        <v>251</v>
      </c>
      <c r="G266" s="16"/>
      <c r="H266" s="16"/>
      <c r="I266" s="16"/>
      <c r="J266" s="16"/>
      <c r="K266" s="16"/>
      <c r="L266" s="17"/>
      <c r="M266" s="17"/>
      <c r="N266" s="17"/>
      <c r="O266" s="17"/>
      <c r="P266" s="17"/>
      <c r="Q266" s="17"/>
      <c r="R266" s="17"/>
      <c r="S266" s="16"/>
      <c r="U266" s="18"/>
      <c r="V266" s="19"/>
    </row>
    <row r="267" spans="4:22" ht="15.75" x14ac:dyDescent="0.25">
      <c r="D267" s="15"/>
      <c r="E267" s="57"/>
      <c r="G267" s="16"/>
      <c r="H267" s="16"/>
      <c r="I267" s="16"/>
      <c r="J267" s="16"/>
      <c r="K267" s="16"/>
      <c r="L267" s="17"/>
      <c r="M267" s="17"/>
      <c r="N267" s="17"/>
      <c r="O267" s="17"/>
      <c r="P267" s="17"/>
      <c r="Q267" s="17"/>
      <c r="R267" s="17"/>
      <c r="S267" s="16"/>
      <c r="U267" s="18"/>
      <c r="V267" s="19"/>
    </row>
    <row r="268" spans="4:22" ht="15.75" x14ac:dyDescent="0.25">
      <c r="D268" s="15"/>
      <c r="E268" s="57" t="s">
        <v>252</v>
      </c>
      <c r="G268" s="16"/>
      <c r="H268" s="16"/>
      <c r="I268" s="16"/>
      <c r="J268" s="16"/>
      <c r="K268" s="16"/>
      <c r="L268" s="17"/>
      <c r="M268" s="17"/>
      <c r="N268" s="17"/>
      <c r="O268" s="17"/>
      <c r="P268" s="17"/>
      <c r="Q268" s="17"/>
      <c r="R268" s="17"/>
      <c r="S268" s="16"/>
      <c r="U268" s="18"/>
      <c r="V268" s="19"/>
    </row>
    <row r="269" spans="4:22" ht="15.75" x14ac:dyDescent="0.25">
      <c r="D269" s="15"/>
      <c r="E269" s="70" t="s">
        <v>253</v>
      </c>
      <c r="G269" s="16"/>
      <c r="H269" s="16"/>
      <c r="I269" s="16"/>
      <c r="J269" s="16"/>
      <c r="K269" s="16"/>
      <c r="L269" s="17"/>
      <c r="M269" s="17"/>
      <c r="N269" s="17"/>
      <c r="O269" s="17"/>
      <c r="P269" s="17"/>
      <c r="Q269" s="17"/>
      <c r="R269" s="17"/>
      <c r="S269" s="16"/>
      <c r="U269" s="18"/>
      <c r="V269" s="19"/>
    </row>
    <row r="270" spans="4:22" ht="15.75" x14ac:dyDescent="0.25">
      <c r="D270" s="15"/>
      <c r="E270" s="70" t="s">
        <v>254</v>
      </c>
      <c r="G270" s="16"/>
      <c r="H270" s="16"/>
      <c r="I270" s="16"/>
      <c r="J270" s="16"/>
      <c r="K270" s="16"/>
      <c r="L270" s="17"/>
      <c r="M270" s="17"/>
      <c r="N270" s="17"/>
      <c r="O270" s="17"/>
      <c r="P270" s="17"/>
      <c r="Q270" s="17"/>
      <c r="R270" s="17"/>
      <c r="S270" s="16"/>
      <c r="U270" s="18"/>
      <c r="V270" s="19"/>
    </row>
    <row r="271" spans="4:22" x14ac:dyDescent="0.25">
      <c r="D271" s="15"/>
      <c r="E271" s="135" t="s">
        <v>255</v>
      </c>
      <c r="F271" s="135"/>
      <c r="G271" s="135"/>
      <c r="H271" s="135"/>
      <c r="I271" s="135"/>
      <c r="J271" s="135"/>
      <c r="K271" s="135"/>
      <c r="L271" s="135"/>
      <c r="M271" s="135"/>
      <c r="N271" s="135"/>
      <c r="O271" s="135"/>
      <c r="P271" s="135"/>
      <c r="Q271" s="135"/>
      <c r="R271" s="135"/>
      <c r="S271" s="135"/>
      <c r="T271" s="135"/>
      <c r="U271" s="135"/>
      <c r="V271" s="19"/>
    </row>
    <row r="272" spans="4:22" x14ac:dyDescent="0.25">
      <c r="D272" s="15"/>
      <c r="E272" s="135"/>
      <c r="F272" s="135"/>
      <c r="G272" s="135"/>
      <c r="H272" s="135"/>
      <c r="I272" s="135"/>
      <c r="J272" s="135"/>
      <c r="K272" s="135"/>
      <c r="L272" s="135"/>
      <c r="M272" s="135"/>
      <c r="N272" s="135"/>
      <c r="O272" s="135"/>
      <c r="P272" s="135"/>
      <c r="Q272" s="135"/>
      <c r="R272" s="135"/>
      <c r="S272" s="135"/>
      <c r="T272" s="135"/>
      <c r="U272" s="135"/>
      <c r="V272" s="19"/>
    </row>
    <row r="273" spans="4:22" x14ac:dyDescent="0.25">
      <c r="D273" s="15"/>
      <c r="E273" s="135"/>
      <c r="F273" s="135"/>
      <c r="G273" s="135"/>
      <c r="H273" s="135"/>
      <c r="I273" s="135"/>
      <c r="J273" s="135"/>
      <c r="K273" s="135"/>
      <c r="L273" s="135"/>
      <c r="M273" s="135"/>
      <c r="N273" s="135"/>
      <c r="O273" s="135"/>
      <c r="P273" s="135"/>
      <c r="Q273" s="135"/>
      <c r="R273" s="135"/>
      <c r="S273" s="135"/>
      <c r="T273" s="135"/>
      <c r="U273" s="135"/>
      <c r="V273" s="19"/>
    </row>
    <row r="274" spans="4:22" x14ac:dyDescent="0.25">
      <c r="D274" s="15"/>
      <c r="E274" s="98"/>
      <c r="F274" s="98"/>
      <c r="G274" s="98"/>
      <c r="H274" s="98"/>
      <c r="I274" s="98"/>
      <c r="J274" s="98"/>
      <c r="K274" s="98"/>
      <c r="L274" s="98"/>
      <c r="M274" s="98"/>
      <c r="N274" s="98"/>
      <c r="O274" s="98"/>
      <c r="P274" s="98"/>
      <c r="Q274" s="98"/>
      <c r="R274" s="98"/>
      <c r="S274" s="98"/>
      <c r="T274" s="98"/>
      <c r="U274" s="98"/>
      <c r="V274" s="19"/>
    </row>
    <row r="275" spans="4:22" x14ac:dyDescent="0.25">
      <c r="D275" s="15"/>
      <c r="E275" s="135" t="s">
        <v>256</v>
      </c>
      <c r="F275" s="135"/>
      <c r="G275" s="135"/>
      <c r="H275" s="135"/>
      <c r="I275" s="135"/>
      <c r="J275" s="135"/>
      <c r="K275" s="135"/>
      <c r="L275" s="135"/>
      <c r="M275" s="135"/>
      <c r="N275" s="135"/>
      <c r="O275" s="135"/>
      <c r="P275" s="135"/>
      <c r="Q275" s="135"/>
      <c r="R275" s="135"/>
      <c r="S275" s="135"/>
      <c r="T275" s="135"/>
      <c r="U275" s="135"/>
      <c r="V275" s="19"/>
    </row>
    <row r="276" spans="4:22" x14ac:dyDescent="0.25">
      <c r="D276" s="15"/>
      <c r="E276" s="135"/>
      <c r="F276" s="135"/>
      <c r="G276" s="135"/>
      <c r="H276" s="135"/>
      <c r="I276" s="135"/>
      <c r="J276" s="135"/>
      <c r="K276" s="135"/>
      <c r="L276" s="135"/>
      <c r="M276" s="135"/>
      <c r="N276" s="135"/>
      <c r="O276" s="135"/>
      <c r="P276" s="135"/>
      <c r="Q276" s="135"/>
      <c r="R276" s="135"/>
      <c r="S276" s="135"/>
      <c r="T276" s="135"/>
      <c r="U276" s="135"/>
      <c r="V276" s="19"/>
    </row>
    <row r="277" spans="4:22" x14ac:dyDescent="0.25">
      <c r="D277" s="15"/>
      <c r="E277" s="135"/>
      <c r="F277" s="135"/>
      <c r="G277" s="135"/>
      <c r="H277" s="135"/>
      <c r="I277" s="135"/>
      <c r="J277" s="135"/>
      <c r="K277" s="135"/>
      <c r="L277" s="135"/>
      <c r="M277" s="135"/>
      <c r="N277" s="135"/>
      <c r="O277" s="135"/>
      <c r="P277" s="135"/>
      <c r="Q277" s="135"/>
      <c r="R277" s="135"/>
      <c r="S277" s="135"/>
      <c r="T277" s="135"/>
      <c r="U277" s="135"/>
      <c r="V277" s="19"/>
    </row>
    <row r="278" spans="4:22" x14ac:dyDescent="0.25">
      <c r="D278" s="15"/>
      <c r="E278"/>
      <c r="G278" s="16"/>
      <c r="H278" s="16"/>
      <c r="I278" s="16"/>
      <c r="J278" s="16"/>
      <c r="K278" s="16"/>
      <c r="L278" s="17"/>
      <c r="M278" s="17"/>
      <c r="N278" s="17"/>
      <c r="O278" s="17"/>
      <c r="P278" s="17"/>
      <c r="Q278" s="17"/>
      <c r="R278" s="17"/>
      <c r="S278" s="16"/>
      <c r="U278" s="18"/>
      <c r="V278" s="19"/>
    </row>
    <row r="279" spans="4:22" ht="15.75" x14ac:dyDescent="0.25">
      <c r="D279" s="15"/>
      <c r="E279" s="56" t="s">
        <v>257</v>
      </c>
      <c r="F279" s="57"/>
      <c r="G279" s="57"/>
      <c r="H279" s="57"/>
      <c r="I279" s="57"/>
      <c r="J279" s="57"/>
      <c r="K279" s="57"/>
      <c r="L279" s="57"/>
      <c r="M279" s="57"/>
      <c r="N279" s="57"/>
      <c r="O279" s="57"/>
      <c r="P279" s="17"/>
      <c r="Q279" s="17"/>
      <c r="R279" s="17"/>
      <c r="S279" s="16"/>
      <c r="U279" s="18"/>
      <c r="V279" s="19"/>
    </row>
    <row r="280" spans="4:22" ht="15.75" x14ac:dyDescent="0.25">
      <c r="D280" s="15"/>
      <c r="E280" s="70" t="s">
        <v>258</v>
      </c>
      <c r="F280" s="57"/>
      <c r="G280" s="57"/>
      <c r="H280" s="57"/>
      <c r="I280" s="57"/>
      <c r="J280" s="57"/>
      <c r="K280" s="57"/>
      <c r="L280" s="57"/>
      <c r="M280" s="57"/>
      <c r="N280" s="57"/>
      <c r="O280" s="57"/>
      <c r="P280" s="17"/>
      <c r="Q280" s="17"/>
      <c r="R280" s="17"/>
      <c r="S280" s="16"/>
      <c r="U280" s="18"/>
      <c r="V280" s="19"/>
    </row>
    <row r="281" spans="4:22" ht="15.75" x14ac:dyDescent="0.25">
      <c r="D281" s="15"/>
      <c r="E281" s="70" t="s">
        <v>259</v>
      </c>
      <c r="F281" s="57"/>
      <c r="G281" s="57"/>
      <c r="H281" s="57"/>
      <c r="I281" s="57"/>
      <c r="J281" s="57"/>
      <c r="K281" s="57"/>
      <c r="L281" s="57"/>
      <c r="M281" s="57"/>
      <c r="N281" s="57"/>
      <c r="O281" s="57"/>
      <c r="P281" s="17"/>
      <c r="Q281" s="17"/>
      <c r="R281" s="17"/>
      <c r="S281" s="16"/>
      <c r="U281" s="18"/>
      <c r="V281" s="19"/>
    </row>
    <row r="282" spans="4:22" ht="15.75" x14ac:dyDescent="0.25">
      <c r="D282" s="15"/>
      <c r="E282" s="70" t="s">
        <v>260</v>
      </c>
      <c r="F282" s="57"/>
      <c r="G282" s="57"/>
      <c r="H282" s="57"/>
      <c r="I282" s="57"/>
      <c r="J282" s="57"/>
      <c r="K282" s="57"/>
      <c r="L282" s="57"/>
      <c r="M282" s="57"/>
      <c r="N282" s="57"/>
      <c r="O282" s="57"/>
      <c r="P282" s="17"/>
      <c r="Q282" s="17"/>
      <c r="R282" s="17"/>
      <c r="S282" s="16"/>
      <c r="U282" s="18"/>
      <c r="V282" s="19"/>
    </row>
    <row r="283" spans="4:22" x14ac:dyDescent="0.25">
      <c r="D283" s="15"/>
      <c r="G283" s="16"/>
      <c r="H283" s="16"/>
      <c r="I283" s="16"/>
      <c r="J283" s="16"/>
      <c r="K283" s="16"/>
      <c r="L283" s="17"/>
      <c r="M283" s="17"/>
      <c r="N283" s="17"/>
      <c r="O283" s="17"/>
      <c r="P283" s="17"/>
      <c r="Q283" s="17"/>
      <c r="R283" s="17"/>
      <c r="S283" s="16"/>
      <c r="U283" s="18"/>
      <c r="V283" s="19"/>
    </row>
    <row r="284" spans="4:22" x14ac:dyDescent="0.25">
      <c r="D284" s="15"/>
      <c r="G284" s="16"/>
      <c r="H284" s="16"/>
      <c r="I284" s="16"/>
      <c r="J284" s="16"/>
      <c r="K284" s="16"/>
      <c r="L284" s="17"/>
      <c r="M284" s="17"/>
      <c r="N284" s="17"/>
      <c r="O284" s="17"/>
      <c r="P284" s="17"/>
      <c r="Q284" s="17"/>
      <c r="R284" s="17"/>
      <c r="S284" s="16"/>
      <c r="U284" s="18"/>
      <c r="V284" s="19"/>
    </row>
    <row r="285" spans="4:22" ht="15.75" x14ac:dyDescent="0.25">
      <c r="D285" s="15"/>
      <c r="E285" s="56" t="s">
        <v>261</v>
      </c>
      <c r="F285" s="57"/>
      <c r="G285" s="57"/>
      <c r="H285" s="57"/>
      <c r="I285" s="57"/>
      <c r="J285" s="57"/>
      <c r="K285" s="57"/>
      <c r="L285" s="57"/>
      <c r="M285" s="57"/>
      <c r="N285" s="57"/>
      <c r="O285" s="57"/>
      <c r="P285" s="17"/>
      <c r="Q285" s="17"/>
      <c r="R285" s="17"/>
      <c r="S285" s="16"/>
      <c r="U285" s="18"/>
      <c r="V285" s="19"/>
    </row>
    <row r="286" spans="4:22" x14ac:dyDescent="0.25">
      <c r="D286" s="15"/>
      <c r="E286" s="135" t="s">
        <v>262</v>
      </c>
      <c r="F286" s="135"/>
      <c r="G286" s="135"/>
      <c r="H286" s="135"/>
      <c r="I286" s="135"/>
      <c r="J286" s="135"/>
      <c r="K286" s="135"/>
      <c r="L286" s="135"/>
      <c r="M286" s="135"/>
      <c r="N286" s="135"/>
      <c r="O286" s="135"/>
      <c r="P286" s="135"/>
      <c r="Q286" s="135"/>
      <c r="R286" s="135"/>
      <c r="S286" s="135"/>
      <c r="T286" s="135"/>
      <c r="U286" s="135"/>
      <c r="V286" s="19"/>
    </row>
    <row r="287" spans="4:22" x14ac:dyDescent="0.25">
      <c r="D287" s="15"/>
      <c r="E287" s="135"/>
      <c r="F287" s="135"/>
      <c r="G287" s="135"/>
      <c r="H287" s="135"/>
      <c r="I287" s="135"/>
      <c r="J287" s="135"/>
      <c r="K287" s="135"/>
      <c r="L287" s="135"/>
      <c r="M287" s="135"/>
      <c r="N287" s="135"/>
      <c r="O287" s="135"/>
      <c r="P287" s="135"/>
      <c r="Q287" s="135"/>
      <c r="R287" s="135"/>
      <c r="S287" s="135"/>
      <c r="T287" s="135"/>
      <c r="U287" s="135"/>
      <c r="V287" s="19"/>
    </row>
    <row r="288" spans="4:22" x14ac:dyDescent="0.25">
      <c r="D288" s="15"/>
      <c r="E288" s="135"/>
      <c r="F288" s="135"/>
      <c r="G288" s="135"/>
      <c r="H288" s="135"/>
      <c r="I288" s="135"/>
      <c r="J288" s="135"/>
      <c r="K288" s="135"/>
      <c r="L288" s="135"/>
      <c r="M288" s="135"/>
      <c r="N288" s="135"/>
      <c r="O288" s="135"/>
      <c r="P288" s="135"/>
      <c r="Q288" s="135"/>
      <c r="R288" s="135"/>
      <c r="S288" s="135"/>
      <c r="T288" s="135"/>
      <c r="U288" s="135"/>
      <c r="V288" s="19"/>
    </row>
    <row r="289" spans="4:22" x14ac:dyDescent="0.25">
      <c r="D289" s="15"/>
      <c r="E289" s="135"/>
      <c r="F289" s="135"/>
      <c r="G289" s="135"/>
      <c r="H289" s="135"/>
      <c r="I289" s="135"/>
      <c r="J289" s="135"/>
      <c r="K289" s="135"/>
      <c r="L289" s="135"/>
      <c r="M289" s="135"/>
      <c r="N289" s="135"/>
      <c r="O289" s="135"/>
      <c r="P289" s="135"/>
      <c r="Q289" s="135"/>
      <c r="R289" s="135"/>
      <c r="S289" s="135"/>
      <c r="T289" s="135"/>
      <c r="U289" s="135"/>
      <c r="V289" s="19"/>
    </row>
    <row r="290" spans="4:22" x14ac:dyDescent="0.25">
      <c r="D290" s="15"/>
      <c r="G290" s="16"/>
      <c r="H290" s="16"/>
      <c r="I290" s="16"/>
      <c r="J290" s="16"/>
      <c r="K290" s="16"/>
      <c r="L290" s="17"/>
      <c r="M290" s="17"/>
      <c r="N290" s="17"/>
      <c r="O290" s="17"/>
      <c r="P290" s="17"/>
      <c r="Q290" s="17"/>
      <c r="R290" s="17"/>
      <c r="S290" s="16"/>
      <c r="U290" s="18"/>
      <c r="V290" s="19"/>
    </row>
    <row r="291" spans="4:22" x14ac:dyDescent="0.25">
      <c r="D291" s="15"/>
      <c r="E291" s="135" t="s">
        <v>263</v>
      </c>
      <c r="F291" s="135"/>
      <c r="G291" s="135"/>
      <c r="H291" s="135"/>
      <c r="I291" s="135"/>
      <c r="J291" s="135"/>
      <c r="K291" s="135"/>
      <c r="L291" s="135"/>
      <c r="M291" s="135"/>
      <c r="N291" s="135"/>
      <c r="O291" s="135"/>
      <c r="P291" s="135"/>
      <c r="Q291" s="135"/>
      <c r="R291" s="135"/>
      <c r="S291" s="135"/>
      <c r="T291" s="135"/>
      <c r="U291" s="135"/>
      <c r="V291" s="19"/>
    </row>
    <row r="292" spans="4:22" x14ac:dyDescent="0.25">
      <c r="D292" s="15"/>
      <c r="E292" s="135"/>
      <c r="F292" s="135"/>
      <c r="G292" s="135"/>
      <c r="H292" s="135"/>
      <c r="I292" s="135"/>
      <c r="J292" s="135"/>
      <c r="K292" s="135"/>
      <c r="L292" s="135"/>
      <c r="M292" s="135"/>
      <c r="N292" s="135"/>
      <c r="O292" s="135"/>
      <c r="P292" s="135"/>
      <c r="Q292" s="135"/>
      <c r="R292" s="135"/>
      <c r="S292" s="135"/>
      <c r="T292" s="135"/>
      <c r="U292" s="135"/>
      <c r="V292" s="19"/>
    </row>
    <row r="293" spans="4:22" x14ac:dyDescent="0.25">
      <c r="D293" s="15"/>
      <c r="E293" s="135"/>
      <c r="F293" s="135"/>
      <c r="G293" s="135"/>
      <c r="H293" s="135"/>
      <c r="I293" s="135"/>
      <c r="J293" s="135"/>
      <c r="K293" s="135"/>
      <c r="L293" s="135"/>
      <c r="M293" s="135"/>
      <c r="N293" s="135"/>
      <c r="O293" s="135"/>
      <c r="P293" s="135"/>
      <c r="Q293" s="135"/>
      <c r="R293" s="135"/>
      <c r="S293" s="135"/>
      <c r="T293" s="135"/>
      <c r="U293" s="135"/>
      <c r="V293" s="19"/>
    </row>
    <row r="294" spans="4:22" x14ac:dyDescent="0.25">
      <c r="D294" s="15"/>
      <c r="G294" s="16"/>
      <c r="H294" s="16"/>
      <c r="I294" s="16"/>
      <c r="J294" s="16"/>
      <c r="K294" s="16"/>
      <c r="L294" s="17"/>
      <c r="M294" s="17"/>
      <c r="N294" s="17"/>
      <c r="O294" s="17"/>
      <c r="P294" s="17"/>
      <c r="Q294" s="17"/>
      <c r="R294" s="17"/>
      <c r="S294" s="16"/>
      <c r="U294" s="18"/>
      <c r="V294" s="19"/>
    </row>
    <row r="295" spans="4:22" x14ac:dyDescent="0.25">
      <c r="D295" s="15"/>
      <c r="G295" s="16"/>
      <c r="H295" s="16"/>
      <c r="I295" s="16"/>
      <c r="J295" s="16"/>
      <c r="K295" s="16"/>
      <c r="L295" s="17"/>
      <c r="M295" s="17"/>
      <c r="N295" s="17"/>
      <c r="O295" s="17"/>
      <c r="P295" s="17"/>
      <c r="Q295" s="17"/>
      <c r="R295" s="17"/>
      <c r="S295" s="16"/>
      <c r="U295" s="18"/>
      <c r="V295" s="19"/>
    </row>
    <row r="296" spans="4:22" ht="15.75" x14ac:dyDescent="0.25">
      <c r="D296" s="15"/>
      <c r="E296" s="56" t="s">
        <v>264</v>
      </c>
      <c r="G296" s="16"/>
      <c r="H296" s="16"/>
      <c r="I296" s="16"/>
      <c r="J296" s="16"/>
      <c r="K296" s="16"/>
      <c r="L296" s="17"/>
      <c r="M296" s="17"/>
      <c r="N296" s="17"/>
      <c r="O296" s="17"/>
      <c r="P296" s="17"/>
      <c r="Q296" s="17"/>
      <c r="R296" s="17"/>
      <c r="S296" s="16"/>
      <c r="U296" s="18"/>
      <c r="V296" s="19"/>
    </row>
    <row r="297" spans="4:22" x14ac:dyDescent="0.25">
      <c r="D297" s="15"/>
      <c r="E297" s="135" t="s">
        <v>265</v>
      </c>
      <c r="F297" s="135"/>
      <c r="G297" s="135"/>
      <c r="H297" s="135"/>
      <c r="I297" s="135"/>
      <c r="J297" s="135"/>
      <c r="K297" s="135"/>
      <c r="L297" s="135"/>
      <c r="M297" s="135"/>
      <c r="N297" s="135"/>
      <c r="O297" s="135"/>
      <c r="P297" s="135"/>
      <c r="Q297" s="135"/>
      <c r="R297" s="135"/>
      <c r="S297" s="135"/>
      <c r="T297" s="135"/>
      <c r="U297" s="135"/>
      <c r="V297" s="19"/>
    </row>
    <row r="298" spans="4:22" x14ac:dyDescent="0.25">
      <c r="D298" s="15"/>
      <c r="E298" s="135"/>
      <c r="F298" s="135"/>
      <c r="G298" s="135"/>
      <c r="H298" s="135"/>
      <c r="I298" s="135"/>
      <c r="J298" s="135"/>
      <c r="K298" s="135"/>
      <c r="L298" s="135"/>
      <c r="M298" s="135"/>
      <c r="N298" s="135"/>
      <c r="O298" s="135"/>
      <c r="P298" s="135"/>
      <c r="Q298" s="135"/>
      <c r="R298" s="135"/>
      <c r="S298" s="135"/>
      <c r="T298" s="135"/>
      <c r="U298" s="135"/>
      <c r="V298" s="19"/>
    </row>
    <row r="299" spans="4:22" x14ac:dyDescent="0.25">
      <c r="D299" s="15"/>
      <c r="E299" s="135"/>
      <c r="F299" s="135"/>
      <c r="G299" s="135"/>
      <c r="H299" s="135"/>
      <c r="I299" s="135"/>
      <c r="J299" s="135"/>
      <c r="K299" s="135"/>
      <c r="L299" s="135"/>
      <c r="M299" s="135"/>
      <c r="N299" s="135"/>
      <c r="O299" s="135"/>
      <c r="P299" s="135"/>
      <c r="Q299" s="135"/>
      <c r="R299" s="135"/>
      <c r="S299" s="135"/>
      <c r="T299" s="135"/>
      <c r="U299" s="135"/>
      <c r="V299" s="19"/>
    </row>
    <row r="300" spans="4:22" x14ac:dyDescent="0.25">
      <c r="D300" s="15"/>
      <c r="G300" s="16"/>
      <c r="H300" s="16"/>
      <c r="I300" s="16"/>
      <c r="J300" s="16"/>
      <c r="K300" s="16"/>
      <c r="L300" s="17"/>
      <c r="M300" s="17"/>
      <c r="N300" s="17"/>
      <c r="O300" s="17"/>
      <c r="P300" s="17"/>
      <c r="Q300" s="17"/>
      <c r="R300" s="17"/>
      <c r="S300" s="16"/>
      <c r="U300" s="18"/>
      <c r="V300" s="19"/>
    </row>
    <row r="301" spans="4:22" x14ac:dyDescent="0.25">
      <c r="D301" s="15"/>
      <c r="E301" s="135" t="s">
        <v>266</v>
      </c>
      <c r="F301" s="135"/>
      <c r="G301" s="135"/>
      <c r="H301" s="135"/>
      <c r="I301" s="135"/>
      <c r="J301" s="135"/>
      <c r="K301" s="135"/>
      <c r="L301" s="135"/>
      <c r="M301" s="135"/>
      <c r="N301" s="135"/>
      <c r="O301" s="135"/>
      <c r="P301" s="135"/>
      <c r="Q301" s="135"/>
      <c r="R301" s="135"/>
      <c r="S301" s="135"/>
      <c r="T301" s="135"/>
      <c r="U301" s="135"/>
      <c r="V301" s="19"/>
    </row>
    <row r="302" spans="4:22" x14ac:dyDescent="0.25">
      <c r="D302" s="15"/>
      <c r="E302" s="135"/>
      <c r="F302" s="135"/>
      <c r="G302" s="135"/>
      <c r="H302" s="135"/>
      <c r="I302" s="135"/>
      <c r="J302" s="135"/>
      <c r="K302" s="135"/>
      <c r="L302" s="135"/>
      <c r="M302" s="135"/>
      <c r="N302" s="135"/>
      <c r="O302" s="135"/>
      <c r="P302" s="135"/>
      <c r="Q302" s="135"/>
      <c r="R302" s="135"/>
      <c r="S302" s="135"/>
      <c r="T302" s="135"/>
      <c r="U302" s="135"/>
      <c r="V302" s="19"/>
    </row>
    <row r="303" spans="4:22" x14ac:dyDescent="0.25">
      <c r="D303" s="15"/>
      <c r="E303" s="135"/>
      <c r="F303" s="135"/>
      <c r="G303" s="135"/>
      <c r="H303" s="135"/>
      <c r="I303" s="135"/>
      <c r="J303" s="135"/>
      <c r="K303" s="135"/>
      <c r="L303" s="135"/>
      <c r="M303" s="135"/>
      <c r="N303" s="135"/>
      <c r="O303" s="135"/>
      <c r="P303" s="135"/>
      <c r="Q303" s="135"/>
      <c r="R303" s="135"/>
      <c r="S303" s="135"/>
      <c r="T303" s="135"/>
      <c r="U303" s="135"/>
      <c r="V303" s="19"/>
    </row>
    <row r="304" spans="4:22" x14ac:dyDescent="0.25">
      <c r="D304" s="15"/>
      <c r="E304" s="98"/>
      <c r="F304" s="98"/>
      <c r="G304" s="98"/>
      <c r="H304" s="98"/>
      <c r="I304" s="98"/>
      <c r="J304" s="98"/>
      <c r="K304" s="98"/>
      <c r="L304" s="98"/>
      <c r="M304" s="98"/>
      <c r="N304" s="98"/>
      <c r="O304" s="98"/>
      <c r="P304" s="98"/>
      <c r="Q304" s="98"/>
      <c r="R304" s="98"/>
      <c r="S304" s="98"/>
      <c r="T304" s="98"/>
      <c r="U304" s="98"/>
      <c r="V304" s="19"/>
    </row>
    <row r="305" spans="4:22" x14ac:dyDescent="0.25">
      <c r="D305" s="15"/>
      <c r="E305" t="s">
        <v>267</v>
      </c>
      <c r="F305" s="98"/>
      <c r="G305" s="98"/>
      <c r="H305" s="98"/>
      <c r="I305" s="98"/>
      <c r="J305" s="98"/>
      <c r="K305" s="98"/>
      <c r="L305" s="98"/>
      <c r="M305" s="98"/>
      <c r="N305" s="98"/>
      <c r="O305" s="98"/>
      <c r="P305" s="98"/>
      <c r="Q305" s="98"/>
      <c r="R305" s="98"/>
      <c r="S305" s="98"/>
      <c r="T305" s="98"/>
      <c r="U305" s="98"/>
      <c r="V305" s="19"/>
    </row>
    <row r="306" spans="4:22" x14ac:dyDescent="0.25">
      <c r="D306" s="15"/>
      <c r="E306" s="98"/>
      <c r="F306" s="98"/>
      <c r="G306" s="98"/>
      <c r="H306" s="98"/>
      <c r="I306" s="98"/>
      <c r="J306" s="98"/>
      <c r="K306" s="98"/>
      <c r="L306" s="98"/>
      <c r="M306" s="98"/>
      <c r="N306" s="98"/>
      <c r="O306" s="98"/>
      <c r="P306" s="98"/>
      <c r="Q306" s="98"/>
      <c r="R306" s="98"/>
      <c r="S306" s="98"/>
      <c r="T306" s="98"/>
      <c r="U306" s="98"/>
      <c r="V306" s="19"/>
    </row>
    <row r="307" spans="4:22" x14ac:dyDescent="0.25">
      <c r="D307" s="15"/>
      <c r="E307" s="98"/>
      <c r="F307" s="98"/>
      <c r="G307" s="98"/>
      <c r="H307" s="98"/>
      <c r="I307" s="98"/>
      <c r="J307" s="98"/>
      <c r="K307" s="98"/>
      <c r="L307" s="98"/>
      <c r="M307" s="98"/>
      <c r="N307" s="98"/>
      <c r="O307" s="98"/>
      <c r="P307" s="98"/>
      <c r="Q307" s="98"/>
      <c r="R307" s="98"/>
      <c r="S307" s="98"/>
      <c r="T307" s="98"/>
      <c r="U307" s="98"/>
      <c r="V307" s="19"/>
    </row>
    <row r="308" spans="4:22" x14ac:dyDescent="0.25">
      <c r="D308" s="15"/>
      <c r="E308" s="98"/>
      <c r="F308" s="98"/>
      <c r="G308" s="98"/>
      <c r="H308" s="98"/>
      <c r="I308" s="98"/>
      <c r="J308" s="98"/>
      <c r="K308" s="98"/>
      <c r="L308" s="98"/>
      <c r="M308" s="98"/>
      <c r="N308" s="98"/>
      <c r="O308" s="98"/>
      <c r="P308" s="98"/>
      <c r="Q308" s="98"/>
      <c r="R308" s="98"/>
      <c r="S308" s="98"/>
      <c r="T308" s="98"/>
      <c r="U308" s="98"/>
      <c r="V308" s="19"/>
    </row>
    <row r="309" spans="4:22" ht="15.75" x14ac:dyDescent="0.25">
      <c r="D309" s="15"/>
      <c r="E309" s="58" t="s">
        <v>268</v>
      </c>
      <c r="G309" s="16"/>
      <c r="H309" s="16"/>
      <c r="I309" s="16"/>
      <c r="J309" s="16"/>
      <c r="K309" s="16"/>
      <c r="L309" s="17"/>
      <c r="M309" s="17"/>
      <c r="N309" s="17"/>
      <c r="O309" s="17"/>
      <c r="P309" s="17"/>
      <c r="Q309" s="17"/>
      <c r="R309" s="17"/>
      <c r="S309" s="16"/>
      <c r="U309" s="18"/>
      <c r="V309" s="19"/>
    </row>
    <row r="310" spans="4:22" ht="15.75" x14ac:dyDescent="0.25">
      <c r="D310" s="15"/>
      <c r="E310" s="58" t="s">
        <v>269</v>
      </c>
      <c r="G310" s="16"/>
      <c r="H310" s="16"/>
      <c r="I310" s="16"/>
      <c r="J310" s="16"/>
      <c r="K310" s="16"/>
      <c r="L310" s="17"/>
      <c r="M310" s="17"/>
      <c r="N310" s="17"/>
      <c r="O310" s="17"/>
      <c r="P310" s="17"/>
      <c r="Q310" s="17"/>
      <c r="R310" s="17"/>
      <c r="S310" s="16"/>
      <c r="U310" s="18"/>
      <c r="V310" s="19"/>
    </row>
    <row r="311" spans="4:22" ht="15.75" x14ac:dyDescent="0.25">
      <c r="D311" s="15"/>
      <c r="E311" s="58" t="s">
        <v>270</v>
      </c>
      <c r="G311" s="16"/>
      <c r="H311" s="16"/>
      <c r="I311" s="16"/>
      <c r="J311" s="16"/>
      <c r="K311" s="16"/>
      <c r="L311" s="17"/>
      <c r="M311" s="17"/>
      <c r="N311" s="17"/>
      <c r="O311" s="17"/>
      <c r="P311" s="17"/>
      <c r="Q311" s="17"/>
      <c r="R311" s="17"/>
      <c r="S311" s="16"/>
      <c r="U311" s="18"/>
      <c r="V311" s="19"/>
    </row>
    <row r="312" spans="4:22" x14ac:dyDescent="0.25">
      <c r="D312" s="15"/>
      <c r="E312" s="1" t="s">
        <v>271</v>
      </c>
      <c r="G312" s="16"/>
      <c r="H312" s="16"/>
      <c r="I312" s="16"/>
      <c r="J312" s="16"/>
      <c r="K312" s="16"/>
      <c r="L312" s="17"/>
      <c r="M312" s="17"/>
      <c r="N312" s="17"/>
      <c r="O312" s="17"/>
      <c r="P312" s="17"/>
      <c r="Q312" s="17"/>
      <c r="R312" s="17"/>
      <c r="S312" s="16"/>
      <c r="U312" s="18"/>
      <c r="V312" s="19"/>
    </row>
    <row r="313" spans="4:22" x14ac:dyDescent="0.25">
      <c r="D313" s="15"/>
      <c r="G313" s="16"/>
      <c r="H313" s="16"/>
      <c r="I313" s="16"/>
      <c r="J313" s="16"/>
      <c r="K313" s="16"/>
      <c r="L313" s="17"/>
      <c r="M313" s="17"/>
      <c r="N313" s="17"/>
      <c r="O313" s="17"/>
      <c r="P313" s="17"/>
      <c r="Q313" s="17"/>
      <c r="R313" s="17"/>
      <c r="S313" s="16"/>
      <c r="U313" s="18"/>
      <c r="V313" s="19"/>
    </row>
    <row r="314" spans="4:22" x14ac:dyDescent="0.25">
      <c r="D314" s="15"/>
      <c r="G314" s="16"/>
      <c r="H314" s="16"/>
      <c r="I314" s="16"/>
      <c r="J314" s="16"/>
      <c r="K314" s="16"/>
      <c r="L314" s="17"/>
      <c r="M314" s="17"/>
      <c r="N314" s="17"/>
      <c r="O314" s="17"/>
      <c r="P314" s="17"/>
      <c r="Q314" s="17"/>
      <c r="R314" s="17"/>
      <c r="S314" s="16"/>
      <c r="U314" s="18"/>
      <c r="V314" s="19"/>
    </row>
    <row r="315" spans="4:22" x14ac:dyDescent="0.25">
      <c r="D315" s="15"/>
      <c r="G315" s="16"/>
      <c r="H315" s="16"/>
      <c r="I315" s="16"/>
      <c r="J315" s="16"/>
      <c r="K315" s="16"/>
      <c r="L315" s="17"/>
      <c r="M315" s="17"/>
      <c r="N315" s="17"/>
      <c r="O315" s="17"/>
      <c r="P315" s="17"/>
      <c r="Q315" s="17"/>
      <c r="R315" s="17"/>
      <c r="S315" s="16"/>
      <c r="U315" s="18"/>
      <c r="V315" s="19"/>
    </row>
    <row r="316" spans="4:22" x14ac:dyDescent="0.25">
      <c r="D316" s="15"/>
      <c r="E316"/>
      <c r="G316" s="16"/>
      <c r="H316" s="16"/>
      <c r="I316" s="16"/>
      <c r="J316" s="16"/>
      <c r="K316" s="16"/>
      <c r="L316" s="17"/>
      <c r="M316" s="17"/>
      <c r="N316" s="17"/>
      <c r="O316" s="17"/>
      <c r="P316" s="17"/>
      <c r="Q316" s="17"/>
      <c r="R316" s="17"/>
      <c r="S316" s="16"/>
      <c r="U316" s="18"/>
      <c r="V316" s="19"/>
    </row>
    <row r="317" spans="4:22" x14ac:dyDescent="0.25">
      <c r="D317" s="99"/>
      <c r="E317" s="100"/>
      <c r="F317" s="101"/>
      <c r="G317" s="102"/>
      <c r="H317" s="102"/>
      <c r="I317" s="102"/>
      <c r="J317" s="102"/>
      <c r="K317" s="102"/>
      <c r="L317" s="103"/>
      <c r="M317" s="103"/>
      <c r="N317" s="103"/>
      <c r="O317" s="103"/>
      <c r="P317" s="103"/>
      <c r="Q317" s="103"/>
      <c r="R317" s="103"/>
      <c r="S317" s="102"/>
      <c r="T317" s="104"/>
      <c r="U317" s="105"/>
      <c r="V317" s="106"/>
    </row>
    <row r="318" spans="4:22" x14ac:dyDescent="0.25">
      <c r="D318" s="7"/>
      <c r="E318" s="107"/>
      <c r="F318" s="9"/>
      <c r="G318" s="10"/>
      <c r="H318" s="10"/>
      <c r="I318" s="10"/>
      <c r="J318" s="10"/>
      <c r="K318" s="10"/>
      <c r="L318" s="11"/>
      <c r="M318" s="11"/>
      <c r="N318" s="11"/>
      <c r="O318" s="11"/>
      <c r="P318" s="11"/>
      <c r="Q318" s="11"/>
      <c r="R318" s="11"/>
      <c r="S318" s="10"/>
      <c r="T318" s="12"/>
      <c r="U318" s="13"/>
      <c r="V318" s="14"/>
    </row>
    <row r="319" spans="4:22" x14ac:dyDescent="0.25">
      <c r="D319" s="15"/>
      <c r="G319" s="16"/>
      <c r="H319" s="16"/>
      <c r="I319" s="16"/>
      <c r="J319" s="16"/>
      <c r="K319" s="16"/>
      <c r="L319" s="17"/>
      <c r="M319" s="17"/>
      <c r="N319" s="17"/>
      <c r="O319" s="17"/>
      <c r="P319" s="17"/>
      <c r="Q319" s="17"/>
      <c r="R319" s="17"/>
      <c r="S319" s="16"/>
      <c r="U319" s="18"/>
      <c r="V319" s="19"/>
    </row>
    <row r="320" spans="4:22" x14ac:dyDescent="0.25">
      <c r="D320" s="15"/>
      <c r="G320" s="16"/>
      <c r="H320" s="16"/>
      <c r="I320" s="16"/>
      <c r="J320" s="16"/>
      <c r="K320" s="16"/>
      <c r="L320" s="17"/>
      <c r="M320" s="17"/>
      <c r="N320" s="17"/>
      <c r="O320" s="17"/>
      <c r="P320" s="17"/>
      <c r="Q320" s="17"/>
      <c r="R320" s="17"/>
      <c r="S320" s="16"/>
      <c r="U320" s="18"/>
      <c r="V320" s="19"/>
    </row>
    <row r="321" spans="4:22" ht="23.25" x14ac:dyDescent="0.25">
      <c r="D321" s="108" t="s">
        <v>272</v>
      </c>
      <c r="E321" s="109"/>
      <c r="F321" s="109"/>
      <c r="G321" s="109"/>
      <c r="H321" s="110"/>
      <c r="I321" s="110"/>
      <c r="J321" s="110"/>
      <c r="K321" s="110"/>
      <c r="L321" s="110"/>
      <c r="M321" s="110"/>
      <c r="N321" s="111"/>
      <c r="O321" s="17"/>
      <c r="P321" s="17"/>
      <c r="Q321" s="17"/>
      <c r="R321" s="17"/>
      <c r="S321" s="16"/>
      <c r="U321" s="18"/>
      <c r="V321" s="19"/>
    </row>
    <row r="322" spans="4:22" ht="30" customHeight="1" x14ac:dyDescent="0.25">
      <c r="D322" s="150" t="s">
        <v>273</v>
      </c>
      <c r="E322" s="151"/>
      <c r="F322" s="150" t="s">
        <v>274</v>
      </c>
      <c r="G322" s="152"/>
      <c r="H322" s="151"/>
      <c r="I322" s="150" t="s">
        <v>275</v>
      </c>
      <c r="J322" s="152"/>
      <c r="K322" s="151"/>
      <c r="L322" s="150" t="s">
        <v>276</v>
      </c>
      <c r="M322" s="152"/>
      <c r="N322" s="151"/>
      <c r="O322" s="17"/>
      <c r="P322" s="17"/>
      <c r="Q322" s="17"/>
      <c r="R322" s="17"/>
      <c r="S322" s="16"/>
      <c r="U322" s="18"/>
      <c r="V322" s="19"/>
    </row>
    <row r="323" spans="4:22" x14ac:dyDescent="0.25">
      <c r="D323" s="112" t="s">
        <v>277</v>
      </c>
      <c r="E323" s="113"/>
      <c r="F323" s="114" t="s">
        <v>278</v>
      </c>
      <c r="G323" s="102"/>
      <c r="H323" s="115"/>
      <c r="I323" s="153" t="s">
        <v>279</v>
      </c>
      <c r="J323" s="153"/>
      <c r="K323" s="154"/>
      <c r="L323" s="155" t="s">
        <v>280</v>
      </c>
      <c r="M323" s="153"/>
      <c r="N323" s="154"/>
      <c r="O323" s="17"/>
      <c r="P323" s="17"/>
      <c r="Q323" s="17"/>
      <c r="R323" s="17"/>
      <c r="S323" s="16"/>
      <c r="U323" s="18"/>
      <c r="V323" s="19"/>
    </row>
    <row r="324" spans="4:22" x14ac:dyDescent="0.25">
      <c r="D324" s="112" t="s">
        <v>281</v>
      </c>
      <c r="E324" s="116"/>
      <c r="F324" s="117" t="s">
        <v>282</v>
      </c>
      <c r="G324" s="118"/>
      <c r="H324" s="119"/>
      <c r="I324" s="155" t="s">
        <v>283</v>
      </c>
      <c r="J324" s="153"/>
      <c r="K324" s="154"/>
      <c r="L324" s="155" t="s">
        <v>284</v>
      </c>
      <c r="M324" s="153"/>
      <c r="N324" s="154"/>
      <c r="O324" s="17"/>
      <c r="P324" s="17"/>
      <c r="Q324" s="17"/>
      <c r="R324" s="17"/>
      <c r="S324" s="16"/>
      <c r="U324" s="18"/>
      <c r="V324" s="19"/>
    </row>
    <row r="325" spans="4:22" x14ac:dyDescent="0.25">
      <c r="D325" s="112" t="s">
        <v>285</v>
      </c>
      <c r="E325" s="116"/>
      <c r="F325" s="117" t="s">
        <v>286</v>
      </c>
      <c r="G325" s="118"/>
      <c r="H325" s="119"/>
      <c r="I325" s="155" t="s">
        <v>287</v>
      </c>
      <c r="J325" s="153"/>
      <c r="K325" s="154"/>
      <c r="L325" s="155" t="s">
        <v>288</v>
      </c>
      <c r="M325" s="153"/>
      <c r="N325" s="154"/>
      <c r="O325" s="17"/>
      <c r="P325" s="17"/>
      <c r="Q325" s="17"/>
      <c r="R325" s="17"/>
      <c r="S325" s="16"/>
      <c r="U325" s="18"/>
      <c r="V325" s="19"/>
    </row>
    <row r="326" spans="4:22" x14ac:dyDescent="0.25">
      <c r="D326" s="112" t="s">
        <v>289</v>
      </c>
      <c r="E326" s="116"/>
      <c r="F326" s="117" t="s">
        <v>290</v>
      </c>
      <c r="G326" s="118"/>
      <c r="H326" s="119"/>
      <c r="I326" s="156" t="s">
        <v>291</v>
      </c>
      <c r="J326" s="157"/>
      <c r="K326" s="158"/>
      <c r="L326" s="156" t="s">
        <v>292</v>
      </c>
      <c r="M326" s="157"/>
      <c r="N326" s="158"/>
      <c r="O326" s="17"/>
      <c r="P326" s="17"/>
      <c r="Q326" s="17"/>
      <c r="R326" s="17"/>
      <c r="S326" s="16"/>
      <c r="U326" s="18"/>
      <c r="V326" s="19"/>
    </row>
    <row r="327" spans="4:22" x14ac:dyDescent="0.25">
      <c r="D327" s="25"/>
      <c r="E327"/>
      <c r="F327"/>
      <c r="G327" s="16"/>
      <c r="H327" s="16"/>
      <c r="I327" s="16"/>
      <c r="J327" s="16"/>
      <c r="K327" s="16"/>
      <c r="L327" s="16"/>
      <c r="M327" s="16"/>
      <c r="N327" s="120"/>
      <c r="O327" s="16"/>
      <c r="P327" s="17"/>
      <c r="Q327" s="17"/>
      <c r="R327" s="17"/>
      <c r="S327" s="16"/>
      <c r="U327" s="18"/>
      <c r="V327" s="19"/>
    </row>
    <row r="328" spans="4:22" x14ac:dyDescent="0.25">
      <c r="D328" s="121" t="s">
        <v>293</v>
      </c>
      <c r="E328"/>
      <c r="F328"/>
      <c r="G328" s="16"/>
      <c r="H328" s="16"/>
      <c r="I328" s="16"/>
      <c r="J328" s="16"/>
      <c r="K328" s="16"/>
      <c r="L328" s="16"/>
      <c r="M328" s="16"/>
      <c r="N328" s="120"/>
      <c r="O328" s="16"/>
      <c r="P328" s="17"/>
      <c r="Q328" s="17"/>
      <c r="R328" s="17"/>
      <c r="S328" s="16"/>
      <c r="U328" s="18"/>
      <c r="V328" s="19"/>
    </row>
    <row r="329" spans="4:22" x14ac:dyDescent="0.25">
      <c r="D329" s="122" t="s">
        <v>294</v>
      </c>
      <c r="E329" s="100"/>
      <c r="F329" s="100"/>
      <c r="G329" s="102"/>
      <c r="H329" s="102"/>
      <c r="I329" s="102"/>
      <c r="J329" s="102"/>
      <c r="K329" s="102"/>
      <c r="L329" s="102"/>
      <c r="M329" s="102"/>
      <c r="N329" s="115"/>
      <c r="O329" s="16"/>
      <c r="P329" s="17"/>
      <c r="Q329" s="17"/>
      <c r="R329" s="17"/>
      <c r="S329" s="16"/>
      <c r="U329" s="18"/>
      <c r="V329" s="19"/>
    </row>
    <row r="330" spans="4:22" x14ac:dyDescent="0.25">
      <c r="D330" s="15"/>
      <c r="G330" s="16"/>
      <c r="H330" s="16"/>
      <c r="I330" s="16"/>
      <c r="J330" s="16"/>
      <c r="K330" s="16"/>
      <c r="L330" s="16"/>
      <c r="M330" s="16"/>
      <c r="N330" s="16"/>
      <c r="O330" s="16"/>
      <c r="P330" s="17"/>
      <c r="Q330" s="17"/>
      <c r="R330" s="17"/>
      <c r="S330" s="16"/>
      <c r="U330" s="18"/>
      <c r="V330" s="19"/>
    </row>
    <row r="331" spans="4:22" x14ac:dyDescent="0.25">
      <c r="D331" s="15"/>
      <c r="G331" s="16"/>
      <c r="H331" s="16"/>
      <c r="I331" s="16"/>
      <c r="J331" s="16"/>
      <c r="K331" s="16"/>
      <c r="L331" s="16"/>
      <c r="M331" s="17"/>
      <c r="N331" s="17"/>
      <c r="O331" s="17"/>
      <c r="P331" s="17"/>
      <c r="Q331" s="17"/>
      <c r="R331" s="17"/>
      <c r="S331" s="16"/>
      <c r="U331" s="18"/>
      <c r="V331" s="19"/>
    </row>
    <row r="332" spans="4:22" x14ac:dyDescent="0.25">
      <c r="D332" s="15"/>
      <c r="G332" s="16"/>
      <c r="H332" s="16"/>
      <c r="I332" s="16"/>
      <c r="J332" s="16"/>
      <c r="K332" s="16"/>
      <c r="L332" s="16"/>
      <c r="M332" s="17"/>
      <c r="N332" s="17"/>
      <c r="O332" s="17"/>
      <c r="P332" s="17"/>
      <c r="Q332" s="17"/>
      <c r="R332" s="17"/>
      <c r="S332" s="16"/>
      <c r="U332" s="18"/>
      <c r="V332" s="19"/>
    </row>
    <row r="333" spans="4:22" x14ac:dyDescent="0.25">
      <c r="D333" s="99"/>
      <c r="E333" s="113"/>
      <c r="F333" s="101"/>
      <c r="G333" s="102"/>
      <c r="H333" s="102"/>
      <c r="I333" s="102"/>
      <c r="J333" s="102"/>
      <c r="K333" s="102"/>
      <c r="L333" s="102"/>
      <c r="M333" s="103"/>
      <c r="N333" s="103"/>
      <c r="O333" s="103"/>
      <c r="P333" s="103"/>
      <c r="Q333" s="103"/>
      <c r="R333" s="103"/>
      <c r="S333" s="102"/>
      <c r="T333" s="104"/>
      <c r="U333" s="105"/>
      <c r="V333" s="106"/>
    </row>
    <row r="334" spans="4:22" x14ac:dyDescent="0.25">
      <c r="L334" s="3"/>
    </row>
  </sheetData>
  <mergeCells count="55">
    <mergeCell ref="I324:K324"/>
    <mergeCell ref="L324:N324"/>
    <mergeCell ref="I325:K325"/>
    <mergeCell ref="L325:N325"/>
    <mergeCell ref="I326:K326"/>
    <mergeCell ref="L326:N326"/>
    <mergeCell ref="D322:E322"/>
    <mergeCell ref="F322:H322"/>
    <mergeCell ref="I322:K322"/>
    <mergeCell ref="L322:N322"/>
    <mergeCell ref="I323:K323"/>
    <mergeCell ref="L323:N323"/>
    <mergeCell ref="E301:U303"/>
    <mergeCell ref="F202:T204"/>
    <mergeCell ref="S210:S211"/>
    <mergeCell ref="F222:T224"/>
    <mergeCell ref="F239:T242"/>
    <mergeCell ref="S245:S246"/>
    <mergeCell ref="S252:S253"/>
    <mergeCell ref="E271:U273"/>
    <mergeCell ref="E275:U277"/>
    <mergeCell ref="E286:U289"/>
    <mergeCell ref="E291:U293"/>
    <mergeCell ref="E297:U299"/>
    <mergeCell ref="F198:T200"/>
    <mergeCell ref="U198:V200"/>
    <mergeCell ref="F106:T108"/>
    <mergeCell ref="S114:S115"/>
    <mergeCell ref="F120:T122"/>
    <mergeCell ref="S127:S128"/>
    <mergeCell ref="T127:U128"/>
    <mergeCell ref="T129:U129"/>
    <mergeCell ref="T130:U130"/>
    <mergeCell ref="T131:U131"/>
    <mergeCell ref="F135:T137"/>
    <mergeCell ref="F174:T176"/>
    <mergeCell ref="S186:S187"/>
    <mergeCell ref="S100:S101"/>
    <mergeCell ref="D12:V12"/>
    <mergeCell ref="D13:V13"/>
    <mergeCell ref="D14:V14"/>
    <mergeCell ref="D15:V15"/>
    <mergeCell ref="E18:U21"/>
    <mergeCell ref="E30:U31"/>
    <mergeCell ref="E43:U44"/>
    <mergeCell ref="E47:U48"/>
    <mergeCell ref="E52:F52"/>
    <mergeCell ref="G52:S52"/>
    <mergeCell ref="T52:V52"/>
    <mergeCell ref="D6:E9"/>
    <mergeCell ref="F6:S7"/>
    <mergeCell ref="T6:V7"/>
    <mergeCell ref="F8:S9"/>
    <mergeCell ref="T8:V8"/>
    <mergeCell ref="T9:V9"/>
  </mergeCells>
  <pageMargins left="0.25" right="0.25" top="0.25" bottom="0.25" header="0.3" footer="0.3"/>
  <pageSetup scale="6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EMSERPLA ESP</dc:creator>
  <cp:lastModifiedBy>Jhon Faiber Cerquera Sanchez</cp:lastModifiedBy>
  <cp:lastPrinted>2025-12-30T21:50:45Z</cp:lastPrinted>
  <dcterms:created xsi:type="dcterms:W3CDTF">2025-12-30T21:40:59Z</dcterms:created>
  <dcterms:modified xsi:type="dcterms:W3CDTF">2025-12-31T13:00:52Z</dcterms:modified>
</cp:coreProperties>
</file>