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2026\Emserpla 2026\PagosEmserpla\Agosto2026\"/>
    </mc:Choice>
  </mc:AlternateContent>
  <xr:revisionPtr revIDLastSave="0" documentId="8_{B8810298-0095-4806-9206-24A780DA0DD0}" xr6:coauthVersionLast="47" xr6:coauthVersionMax="47" xr10:uidLastSave="{00000000-0000-0000-0000-000000000000}"/>
  <bookViews>
    <workbookView xWindow="-120" yWindow="-120" windowWidth="20730" windowHeight="11040" tabRatio="906" firstSheet="1" activeTab="1" xr2:uid="{00000000-000D-0000-FFFF-FFFF00000000}"/>
  </bookViews>
  <sheets>
    <sheet name="CONTRATOS DE LOS CONVE." sheetId="16" state="hidden" r:id="rId1"/>
    <sheet name="CONSOLIDADO-PAOLA" sheetId="19" r:id="rId2"/>
  </sheets>
  <definedNames>
    <definedName name="_xlnm._FilterDatabase" localSheetId="1" hidden="1">'CONSOLIDADO-PAOLA'!$J$1:$J$1915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I67" i="19" l="1"/>
  <c r="AI38" i="19" l="1"/>
  <c r="AR102" i="19" l="1"/>
  <c r="AP106" i="19" l="1"/>
  <c r="AP102" i="19"/>
  <c r="AS102" i="19" s="1"/>
  <c r="AP101" i="19"/>
  <c r="AS101" i="19" s="1"/>
  <c r="AP99" i="19"/>
  <c r="AP95" i="19"/>
  <c r="AP94" i="19"/>
  <c r="AP80" i="19"/>
  <c r="AP78" i="19"/>
  <c r="AP76" i="19"/>
  <c r="AP71" i="19"/>
  <c r="AP70" i="19"/>
  <c r="AP69" i="19"/>
  <c r="AP68" i="19"/>
  <c r="AP66" i="19"/>
  <c r="AP65" i="19"/>
  <c r="AP60" i="19"/>
  <c r="AP54" i="19"/>
  <c r="AP29" i="19"/>
  <c r="AU106" i="19"/>
  <c r="AT106" i="19"/>
  <c r="AS106" i="19"/>
  <c r="C106" i="19" l="1"/>
  <c r="D106" i="19"/>
  <c r="E106" i="19"/>
  <c r="F106" i="19"/>
  <c r="G106" i="19"/>
  <c r="H106" i="19"/>
  <c r="I106" i="19"/>
  <c r="J106" i="19"/>
  <c r="K106" i="19"/>
  <c r="L106" i="19"/>
  <c r="M106" i="19"/>
  <c r="N106" i="19"/>
  <c r="O106" i="19"/>
  <c r="O108" i="19" s="1"/>
  <c r="P106" i="19"/>
  <c r="Q106" i="19"/>
  <c r="R106" i="19"/>
  <c r="S106" i="19"/>
  <c r="T106" i="19"/>
  <c r="U106" i="19"/>
  <c r="V106" i="19"/>
  <c r="W106" i="19"/>
  <c r="X106" i="19"/>
  <c r="Y106" i="19"/>
  <c r="Z106" i="19"/>
  <c r="AA106" i="19"/>
  <c r="AB106" i="19"/>
  <c r="AC106" i="19"/>
  <c r="AD106" i="19"/>
  <c r="AD108" i="19" s="1"/>
  <c r="AE106" i="19"/>
  <c r="AF106" i="19"/>
  <c r="AG106" i="19"/>
  <c r="AH106" i="19"/>
  <c r="AI106" i="19"/>
  <c r="AJ106" i="19"/>
  <c r="AK106" i="19"/>
  <c r="AL106" i="19"/>
  <c r="AM106" i="19"/>
  <c r="AQ106" i="19"/>
  <c r="AQ108" i="19" s="1"/>
  <c r="AR106" i="19"/>
  <c r="B106" i="19"/>
  <c r="AI111" i="19" l="1"/>
  <c r="AI110" i="19"/>
  <c r="AK108" i="19"/>
  <c r="AI112" i="19" l="1"/>
  <c r="AI116" i="19"/>
  <c r="AM108" i="19"/>
  <c r="AI118" i="19" l="1"/>
  <c r="AR101" i="19" l="1"/>
  <c r="AI100" i="19"/>
  <c r="AP100" i="19" s="1"/>
  <c r="AS100" i="19" s="1"/>
  <c r="AI99" i="19"/>
  <c r="AS99" i="19" s="1"/>
  <c r="AI98" i="19"/>
  <c r="AR98" i="19" s="1"/>
  <c r="AI97" i="19"/>
  <c r="AR97" i="19" s="1"/>
  <c r="AI96" i="19"/>
  <c r="AP96" i="19" s="1"/>
  <c r="AS96" i="19" s="1"/>
  <c r="AI95" i="19"/>
  <c r="AS95" i="19" s="1"/>
  <c r="AI94" i="19"/>
  <c r="AS94" i="19" s="1"/>
  <c r="AI93" i="19"/>
  <c r="AI92" i="19"/>
  <c r="AI91" i="19"/>
  <c r="AI90" i="19"/>
  <c r="AI89" i="19"/>
  <c r="AI88" i="19"/>
  <c r="AI87" i="19"/>
  <c r="AI86" i="19"/>
  <c r="AI85" i="19"/>
  <c r="AI84" i="19"/>
  <c r="AI83" i="19"/>
  <c r="AI82" i="19"/>
  <c r="AI81" i="19"/>
  <c r="AI80" i="19"/>
  <c r="AI79" i="19"/>
  <c r="AR79" i="19" s="1"/>
  <c r="AI78" i="19"/>
  <c r="AI77" i="19"/>
  <c r="AJ77" i="19" s="1"/>
  <c r="AP77" i="19" s="1"/>
  <c r="AS77" i="19" s="1"/>
  <c r="AI76" i="19"/>
  <c r="AS76" i="19" s="1"/>
  <c r="AI75" i="19"/>
  <c r="AI74" i="19"/>
  <c r="AI73" i="19"/>
  <c r="AI72" i="19"/>
  <c r="AI71" i="19"/>
  <c r="AS71" i="19" s="1"/>
  <c r="AI70" i="19"/>
  <c r="AI69" i="19"/>
  <c r="AI68" i="19"/>
  <c r="AS68" i="19" s="1"/>
  <c r="AI66" i="19"/>
  <c r="AS66" i="19" s="1"/>
  <c r="AI65" i="19"/>
  <c r="AS65" i="19" s="1"/>
  <c r="AI64" i="19"/>
  <c r="AI63" i="19"/>
  <c r="AI62" i="19"/>
  <c r="AJ62" i="19" s="1"/>
  <c r="AP62" i="19" s="1"/>
  <c r="AI61" i="19"/>
  <c r="AJ61" i="19" s="1"/>
  <c r="AP61" i="19" s="1"/>
  <c r="AI60" i="19"/>
  <c r="AS60" i="19" s="1"/>
  <c r="AI59" i="19"/>
  <c r="AI58" i="19"/>
  <c r="AI57" i="19"/>
  <c r="AI56" i="19"/>
  <c r="AJ56" i="19" s="1"/>
  <c r="AP56" i="19" s="1"/>
  <c r="AI55" i="19"/>
  <c r="AI54" i="19"/>
  <c r="AS54" i="19" s="1"/>
  <c r="AI53" i="19"/>
  <c r="AJ53" i="19" s="1"/>
  <c r="AP53" i="19" s="1"/>
  <c r="AI52" i="19"/>
  <c r="AI51" i="19"/>
  <c r="AJ51" i="19" s="1"/>
  <c r="AP51" i="19" s="1"/>
  <c r="AS51" i="19" s="1"/>
  <c r="AI50" i="19"/>
  <c r="AR50" i="19" s="1"/>
  <c r="AI49" i="19"/>
  <c r="AI48" i="19"/>
  <c r="AI47" i="19"/>
  <c r="AR47" i="19" s="1"/>
  <c r="AI46" i="19"/>
  <c r="AR46" i="19" s="1"/>
  <c r="AI45" i="19"/>
  <c r="AI44" i="19"/>
  <c r="AI43" i="19"/>
  <c r="AJ43" i="19" s="1"/>
  <c r="AP43" i="19" s="1"/>
  <c r="AS43" i="19" s="1"/>
  <c r="AI42" i="19"/>
  <c r="AJ42" i="19" s="1"/>
  <c r="AP42" i="19" s="1"/>
  <c r="AS42" i="19" s="1"/>
  <c r="AI41" i="19"/>
  <c r="AR41" i="19" s="1"/>
  <c r="AI40" i="19"/>
  <c r="AJ40" i="19" s="1"/>
  <c r="AP40" i="19" s="1"/>
  <c r="AS40" i="19" s="1"/>
  <c r="AI39" i="19"/>
  <c r="AR39" i="19" s="1"/>
  <c r="AP38" i="19"/>
  <c r="AS38" i="19" s="1"/>
  <c r="AI37" i="19"/>
  <c r="AR37" i="19" s="1"/>
  <c r="AI36" i="19"/>
  <c r="AJ36" i="19" s="1"/>
  <c r="AP36" i="19" s="1"/>
  <c r="AS36" i="19" s="1"/>
  <c r="AI35" i="19"/>
  <c r="AI34" i="19"/>
  <c r="AI33" i="19"/>
  <c r="AI32" i="19"/>
  <c r="AI31" i="19"/>
  <c r="AR31" i="19" s="1"/>
  <c r="AI30" i="19"/>
  <c r="AI29" i="19"/>
  <c r="AS29" i="19" s="1"/>
  <c r="AI28" i="19"/>
  <c r="AR28" i="19" s="1"/>
  <c r="AI27" i="19"/>
  <c r="AI26" i="19"/>
  <c r="AJ26" i="19" s="1"/>
  <c r="AP26" i="19" s="1"/>
  <c r="AS26" i="19" s="1"/>
  <c r="AI25" i="19"/>
  <c r="AI24" i="19"/>
  <c r="AI23" i="19"/>
  <c r="AJ23" i="19" s="1"/>
  <c r="AP23" i="19" s="1"/>
  <c r="AS23" i="19" s="1"/>
  <c r="AI22" i="19"/>
  <c r="AR22" i="19" s="1"/>
  <c r="AI21" i="19"/>
  <c r="AJ21" i="19" s="1"/>
  <c r="AP21" i="19" s="1"/>
  <c r="AS21" i="19" s="1"/>
  <c r="AI20" i="19"/>
  <c r="AJ20" i="19" s="1"/>
  <c r="AP20" i="19" s="1"/>
  <c r="AS20" i="19" s="1"/>
  <c r="AI19" i="19"/>
  <c r="AJ19" i="19" s="1"/>
  <c r="AP19" i="19" s="1"/>
  <c r="AS19" i="19" s="1"/>
  <c r="AI18" i="19"/>
  <c r="AJ18" i="19" s="1"/>
  <c r="AP18" i="19" s="1"/>
  <c r="AS18" i="19" s="1"/>
  <c r="AI17" i="19"/>
  <c r="AJ17" i="19" s="1"/>
  <c r="AP17" i="19" s="1"/>
  <c r="AS17" i="19" s="1"/>
  <c r="AI16" i="19"/>
  <c r="AR16" i="19" s="1"/>
  <c r="AI15" i="19"/>
  <c r="AJ15" i="19" s="1"/>
  <c r="AP15" i="19" s="1"/>
  <c r="AS15" i="19" s="1"/>
  <c r="AI14" i="19"/>
  <c r="AR14" i="19" s="1"/>
  <c r="AI13" i="19"/>
  <c r="AJ13" i="19" s="1"/>
  <c r="AP13" i="19" s="1"/>
  <c r="AS13" i="19" s="1"/>
  <c r="AI12" i="19"/>
  <c r="AR12" i="19" s="1"/>
  <c r="AI11" i="19"/>
  <c r="AI10" i="19"/>
  <c r="AJ73" i="19" l="1"/>
  <c r="AP73" i="19" s="1"/>
  <c r="AS73" i="19" s="1"/>
  <c r="AJ74" i="19"/>
  <c r="AP74" i="19" s="1"/>
  <c r="AS74" i="19" s="1"/>
  <c r="AJ75" i="19"/>
  <c r="AP75" i="19" s="1"/>
  <c r="AS75" i="19" s="1"/>
  <c r="AJ72" i="19"/>
  <c r="AP72" i="19" s="1"/>
  <c r="AS72" i="19" s="1"/>
  <c r="AJ25" i="19"/>
  <c r="AP25" i="19" s="1"/>
  <c r="AS25" i="19" s="1"/>
  <c r="AR25" i="19"/>
  <c r="AR32" i="19"/>
  <c r="AJ32" i="19"/>
  <c r="AP32" i="19" s="1"/>
  <c r="AS32" i="19" s="1"/>
  <c r="AJ64" i="19"/>
  <c r="AP64" i="19" s="1"/>
  <c r="AS64" i="19" s="1"/>
  <c r="AR33" i="19"/>
  <c r="AJ33" i="19"/>
  <c r="AP33" i="19" s="1"/>
  <c r="AS33" i="19" s="1"/>
  <c r="AJ57" i="19"/>
  <c r="AP57" i="19" s="1"/>
  <c r="AS57" i="19" s="1"/>
  <c r="AJ58" i="19"/>
  <c r="AP58" i="19" s="1"/>
  <c r="AS58" i="19" s="1"/>
  <c r="AJ44" i="19"/>
  <c r="AP44" i="19" s="1"/>
  <c r="AS44" i="19" s="1"/>
  <c r="AR30" i="19"/>
  <c r="AJ30" i="19"/>
  <c r="AP30" i="19" s="1"/>
  <c r="AS30" i="19" s="1"/>
  <c r="AJ48" i="19"/>
  <c r="AP48" i="19" s="1"/>
  <c r="AS48" i="19" s="1"/>
  <c r="AJ34" i="19"/>
  <c r="AP34" i="19" s="1"/>
  <c r="AS34" i="19" s="1"/>
  <c r="AJ55" i="19"/>
  <c r="AP55" i="19" s="1"/>
  <c r="AS55" i="19" s="1"/>
  <c r="AJ24" i="19"/>
  <c r="AP24" i="19" s="1"/>
  <c r="AS24" i="19" s="1"/>
  <c r="AR24" i="19"/>
  <c r="AJ35" i="19"/>
  <c r="AP35" i="19" s="1"/>
  <c r="AS35" i="19" s="1"/>
  <c r="AJ67" i="19"/>
  <c r="AP67" i="19" s="1"/>
  <c r="AS67" i="19" s="1"/>
  <c r="AJ59" i="19"/>
  <c r="AP59" i="19" s="1"/>
  <c r="AS59" i="19" s="1"/>
  <c r="AJ45" i="19"/>
  <c r="AP45" i="19" s="1"/>
  <c r="AS45" i="19" s="1"/>
  <c r="AJ52" i="19"/>
  <c r="AP52" i="19" s="1"/>
  <c r="AS52" i="19" s="1"/>
  <c r="AJ63" i="19"/>
  <c r="AP63" i="19" s="1"/>
  <c r="AS63" i="19" s="1"/>
  <c r="AJ49" i="19"/>
  <c r="AP49" i="19" s="1"/>
  <c r="AS49" i="19" s="1"/>
  <c r="AR56" i="19"/>
  <c r="AS56" i="19"/>
  <c r="AR80" i="19"/>
  <c r="AS80" i="19"/>
  <c r="AR53" i="19"/>
  <c r="AS53" i="19"/>
  <c r="AR61" i="19"/>
  <c r="AS61" i="19"/>
  <c r="AR69" i="19"/>
  <c r="AS69" i="19"/>
  <c r="AR62" i="19"/>
  <c r="AS62" i="19"/>
  <c r="AR70" i="19"/>
  <c r="AS70" i="19"/>
  <c r="AR78" i="19"/>
  <c r="AS78" i="19"/>
  <c r="AR49" i="19"/>
  <c r="AR73" i="19"/>
  <c r="AR51" i="19"/>
  <c r="AR96" i="19"/>
  <c r="AR19" i="19"/>
  <c r="AR72" i="19"/>
  <c r="AR34" i="19"/>
  <c r="AR42" i="19"/>
  <c r="AR43" i="19"/>
  <c r="AR21" i="19"/>
  <c r="AR26" i="19"/>
  <c r="AR40" i="19"/>
  <c r="AR59" i="19"/>
  <c r="AP98" i="19"/>
  <c r="AS98" i="19" s="1"/>
  <c r="AR13" i="19"/>
  <c r="AR17" i="19"/>
  <c r="AR44" i="19"/>
  <c r="AR64" i="19"/>
  <c r="AR36" i="19"/>
  <c r="AR23" i="19"/>
  <c r="AR99" i="19"/>
  <c r="AJ11" i="19"/>
  <c r="AP11" i="19" s="1"/>
  <c r="AS11" i="19" s="1"/>
  <c r="AI108" i="19"/>
  <c r="AR15" i="19"/>
  <c r="AR38" i="19"/>
  <c r="AR77" i="19"/>
  <c r="AR100" i="19"/>
  <c r="AR11" i="19"/>
  <c r="AR20" i="19"/>
  <c r="AP97" i="19"/>
  <c r="AS97" i="19" s="1"/>
  <c r="AR88" i="19"/>
  <c r="AP88" i="19"/>
  <c r="AS88" i="19" s="1"/>
  <c r="AR52" i="19"/>
  <c r="AR63" i="19"/>
  <c r="AJ16" i="19"/>
  <c r="AP16" i="19" s="1"/>
  <c r="AS16" i="19" s="1"/>
  <c r="AR18" i="19"/>
  <c r="AJ27" i="19"/>
  <c r="AP27" i="19" s="1"/>
  <c r="AS27" i="19" s="1"/>
  <c r="AR27" i="19"/>
  <c r="AJ41" i="19"/>
  <c r="AP41" i="19" s="1"/>
  <c r="AS41" i="19" s="1"/>
  <c r="AR67" i="19"/>
  <c r="AR71" i="19"/>
  <c r="AR75" i="19"/>
  <c r="AR84" i="19"/>
  <c r="AP84" i="19"/>
  <c r="AS84" i="19" s="1"/>
  <c r="AR89" i="19"/>
  <c r="AP89" i="19"/>
  <c r="AS89" i="19" s="1"/>
  <c r="Y108" i="19"/>
  <c r="AR95" i="19"/>
  <c r="AJ14" i="19"/>
  <c r="AP14" i="19" s="1"/>
  <c r="AS14" i="19" s="1"/>
  <c r="AJ47" i="19"/>
  <c r="AP47" i="19" s="1"/>
  <c r="AS47" i="19" s="1"/>
  <c r="AJ50" i="19"/>
  <c r="AP50" i="19" s="1"/>
  <c r="AS50" i="19" s="1"/>
  <c r="AR60" i="19"/>
  <c r="AR90" i="19"/>
  <c r="AP90" i="19"/>
  <c r="AS90" i="19" s="1"/>
  <c r="AJ12" i="19"/>
  <c r="AP12" i="19" s="1"/>
  <c r="AS12" i="19" s="1"/>
  <c r="AJ28" i="19"/>
  <c r="AP28" i="19" s="1"/>
  <c r="AS28" i="19" s="1"/>
  <c r="AJ39" i="19"/>
  <c r="AP39" i="19" s="1"/>
  <c r="AS39" i="19" s="1"/>
  <c r="AR57" i="19"/>
  <c r="AR76" i="19"/>
  <c r="AR85" i="19"/>
  <c r="AP85" i="19"/>
  <c r="AS85" i="19" s="1"/>
  <c r="AJ10" i="19"/>
  <c r="AP10" i="19" s="1"/>
  <c r="AS10" i="19" s="1"/>
  <c r="AJ22" i="19"/>
  <c r="AP22" i="19" s="1"/>
  <c r="AS22" i="19" s="1"/>
  <c r="AP31" i="19"/>
  <c r="AS31" i="19" s="1"/>
  <c r="AR54" i="19"/>
  <c r="AR68" i="19"/>
  <c r="AR86" i="19"/>
  <c r="AP86" i="19"/>
  <c r="AS86" i="19" s="1"/>
  <c r="AR91" i="19"/>
  <c r="AP91" i="19"/>
  <c r="AS91" i="19" s="1"/>
  <c r="AR10" i="19"/>
  <c r="AP37" i="19"/>
  <c r="AS37" i="19" s="1"/>
  <c r="AR45" i="19"/>
  <c r="AR65" i="19"/>
  <c r="AR81" i="19"/>
  <c r="AP81" i="19"/>
  <c r="AS81" i="19" s="1"/>
  <c r="AR92" i="19"/>
  <c r="AP92" i="19"/>
  <c r="AS92" i="19" s="1"/>
  <c r="AR29" i="19"/>
  <c r="AR55" i="19"/>
  <c r="AR82" i="19"/>
  <c r="AP82" i="19"/>
  <c r="AS82" i="19" s="1"/>
  <c r="AR87" i="19"/>
  <c r="AP87" i="19"/>
  <c r="AS87" i="19" s="1"/>
  <c r="AR93" i="19"/>
  <c r="AP93" i="19"/>
  <c r="AS93" i="19" s="1"/>
  <c r="AR35" i="19"/>
  <c r="AP83" i="19"/>
  <c r="AS83" i="19" s="1"/>
  <c r="AR83" i="19"/>
  <c r="AJ46" i="19"/>
  <c r="AP46" i="19" s="1"/>
  <c r="AS46" i="19" s="1"/>
  <c r="AR48" i="19"/>
  <c r="AR58" i="19"/>
  <c r="AR66" i="19"/>
  <c r="AR74" i="19"/>
  <c r="AJ79" i="19"/>
  <c r="AP79" i="19" s="1"/>
  <c r="AS79" i="19" s="1"/>
  <c r="AR94" i="19"/>
  <c r="AP108" i="19" l="1"/>
  <c r="AL108" i="19"/>
  <c r="AR108" i="19"/>
  <c r="AI117" i="19" l="1"/>
  <c r="AJ108" i="19"/>
  <c r="AI115" i="19" l="1"/>
  <c r="AI120" i="19" s="1"/>
  <c r="AI121" i="19" l="1"/>
  <c r="G66" i="16" l="1"/>
  <c r="F55" i="16"/>
  <c r="G54" i="16"/>
  <c r="H54" i="16" s="1"/>
  <c r="G50" i="16"/>
  <c r="H50" i="16" s="1"/>
  <c r="G21" i="16"/>
  <c r="H21" i="16" s="1"/>
  <c r="G18" i="16"/>
  <c r="H18" i="16" s="1"/>
  <c r="G16" i="16"/>
  <c r="H16" i="16" s="1"/>
</calcChain>
</file>

<file path=xl/sharedStrings.xml><?xml version="1.0" encoding="utf-8"?>
<sst xmlns="http://schemas.openxmlformats.org/spreadsheetml/2006/main" count="1385" uniqueCount="367">
  <si>
    <t>ANDRES EDUARDO HERNANDEZ TEJADA</t>
  </si>
  <si>
    <t>(C) Numero De Contrato</t>
  </si>
  <si>
    <t>(C) Objeto Contrato</t>
  </si>
  <si>
    <t>(D) Valor Inicial Contrato</t>
  </si>
  <si>
    <t>(C) Nombre Contratista</t>
  </si>
  <si>
    <t>CIUDAD LIMPIA DE NEIVA SA ESP</t>
  </si>
  <si>
    <t>NARANJO E HIJOS SAS</t>
  </si>
  <si>
    <t>MAIRA ALEXANDRA ORTIZ NIPI</t>
  </si>
  <si>
    <t>MARITZA MINEYI FALLA YASNO</t>
  </si>
  <si>
    <t>LUIS GUILLERMO DEVIA MONTES</t>
  </si>
  <si>
    <t>DIEGO FERNANDO MOLANO RAMIREZ</t>
  </si>
  <si>
    <t>MARIA BELLANED POLANCO POLANCO</t>
  </si>
  <si>
    <t>JHON FAIBER CERQUERA SANCHEZ</t>
  </si>
  <si>
    <t>MOISES BETES SIERRA</t>
  </si>
  <si>
    <t>ISMAEL MUÑOZ PERDOMO</t>
  </si>
  <si>
    <t>PEDRO PABLO CASTRO PEÑA</t>
  </si>
  <si>
    <t>ANGELICA MARCELA CANDELA CUELLAR</t>
  </si>
  <si>
    <t>PRESS EDITORIAL SAS</t>
  </si>
  <si>
    <t>JUAN DAVID CUENCA PEÑA</t>
  </si>
  <si>
    <t>TANIA MARCELA RAMIREZ LOSADA</t>
  </si>
  <si>
    <t>JORGE ALEXSANDER CASTAÑEDA MONTOYA</t>
  </si>
  <si>
    <t>DING CONSTRUCCIONES LTDA</t>
  </si>
  <si>
    <t>MOLE INGENIERIA SAS</t>
  </si>
  <si>
    <t>(D) Valor Total Del Contrato</t>
  </si>
  <si>
    <t>(D) Financiacion Recursos Propios</t>
  </si>
  <si>
    <t>(D) Financiacion Regalias</t>
  </si>
  <si>
    <t>(D) Financiacion Sgp</t>
  </si>
  <si>
    <t>FECHA</t>
  </si>
  <si>
    <t>DETALLE</t>
  </si>
  <si>
    <t>Contrato Interad.  165-2024 R.S</t>
  </si>
  <si>
    <t>Convenio 344-2024 Alcan. CAM</t>
  </si>
  <si>
    <t>Convenio Interad.  010-2024  Ecovigias</t>
  </si>
  <si>
    <t>Contrato Interad.   556-2024 R.S</t>
  </si>
  <si>
    <t>Convenio Interad.  014-2024 Clorador</t>
  </si>
  <si>
    <t>Convenio Interad.  024-2024  Opt. R.A</t>
  </si>
  <si>
    <t>Adicion   Convneio 031-2024  Mto Alc.</t>
  </si>
  <si>
    <t>Resolucion.Emserpla Baterias Sanit.</t>
  </si>
  <si>
    <t>Resolucion.Emserpla Red Acud. San Rafael</t>
  </si>
  <si>
    <t>TOTALES</t>
  </si>
  <si>
    <t xml:space="preserve"># Cta </t>
  </si>
  <si>
    <t>Deatalle</t>
  </si>
  <si>
    <t>#43</t>
  </si>
  <si>
    <t>Acuerdo 001-2024</t>
  </si>
  <si>
    <t>#44</t>
  </si>
  <si>
    <t>Acuerdo 002-2024</t>
  </si>
  <si>
    <t>#45</t>
  </si>
  <si>
    <t>Acuerdo 003-2024</t>
  </si>
  <si>
    <t>#46</t>
  </si>
  <si>
    <t>Acuerdo 004-2024</t>
  </si>
  <si>
    <t>#47</t>
  </si>
  <si>
    <t>Acuerdo 005-2024</t>
  </si>
  <si>
    <t>#48</t>
  </si>
  <si>
    <t>Acuerdo 006-2024</t>
  </si>
  <si>
    <t>#49</t>
  </si>
  <si>
    <t>Acuerdo 007-2024</t>
  </si>
  <si>
    <t>#50</t>
  </si>
  <si>
    <t>Acuerdo 008-2024</t>
  </si>
  <si>
    <t>#51</t>
  </si>
  <si>
    <t>TOTAL PROYECTO ADICION</t>
  </si>
  <si>
    <t>APORTE DE EMSERPLA</t>
  </si>
  <si>
    <t>VALOR CONTRATOS</t>
  </si>
  <si>
    <t>X</t>
  </si>
  <si>
    <t>(C) Regimen Contratacion</t>
  </si>
  <si>
    <t>(D) Presupuesto Sujeto V.</t>
  </si>
  <si>
    <t>(C) Origen Del Presupuesto</t>
  </si>
  <si>
    <t>(C) Programa Objetivo Estrategico</t>
  </si>
  <si>
    <t>(C) Proyecto Meta Estrategica</t>
  </si>
  <si>
    <t>(C) Modalidad Seleccion</t>
  </si>
  <si>
    <t>(C) Procedimiento</t>
  </si>
  <si>
    <t>(C) Clase De Contrato</t>
  </si>
  <si>
    <t>(C) Tipo De Gasto</t>
  </si>
  <si>
    <t>(C) Sector Del Gasto</t>
  </si>
  <si>
    <t>(C) Estado</t>
  </si>
  <si>
    <t>(C) Cedula Nit Contratista</t>
  </si>
  <si>
    <t>(F) Fecha Suscripcion Contrato</t>
  </si>
  <si>
    <t>(C) Cedula Nit Interventor O Supervisor</t>
  </si>
  <si>
    <t>(C) Nombre Interventor O Supervisor</t>
  </si>
  <si>
    <t>(C) Tipo Vinculacion Interventor</t>
  </si>
  <si>
    <t>(C) Unidad Plazo Ejecucion</t>
  </si>
  <si>
    <t>(N) Numero Unidades</t>
  </si>
  <si>
    <t>(C) Se Pacto Anticipo</t>
  </si>
  <si>
    <t>(D) Valor De Los Anticipos</t>
  </si>
  <si>
    <t>(C) Constituyo Fiducia Mercantil</t>
  </si>
  <si>
    <t>(F) Fecha Inicio Contrato</t>
  </si>
  <si>
    <t>(F) Fecha Terminacion Contrato</t>
  </si>
  <si>
    <t>(D) Financiacion Otro</t>
  </si>
  <si>
    <t>REGIMEN ESPECIAL</t>
  </si>
  <si>
    <t xml:space="preserve">RECURSOS PROPIOS </t>
  </si>
  <si>
    <t xml:space="preserve">AGUA POTABLE Y SANEAMIENTO BASICO </t>
  </si>
  <si>
    <t>Cumplimiento al marco tarifario</t>
  </si>
  <si>
    <t>CONTRATACIÓN DIRECTA</t>
  </si>
  <si>
    <t>MANUAL DE CONTRATACIÓN</t>
  </si>
  <si>
    <t>ASEO</t>
  </si>
  <si>
    <t>LIQUIDADO</t>
  </si>
  <si>
    <t>INTERNO</t>
  </si>
  <si>
    <t>MESES</t>
  </si>
  <si>
    <t>NO</t>
  </si>
  <si>
    <t>SUMINISTRO</t>
  </si>
  <si>
    <t>Apoyo a la gestion fortalecimiento juridico de la entidad</t>
  </si>
  <si>
    <t>ACUEDUCTO</t>
  </si>
  <si>
    <t>Acciones ambientales PUEAA /PGIRS</t>
  </si>
  <si>
    <t>Apoyo a la gestion administrativa de la entidad</t>
  </si>
  <si>
    <t>DIAS</t>
  </si>
  <si>
    <t>Apoyo a la gestion operativa de la entidad</t>
  </si>
  <si>
    <t>ALCANTARILLADO</t>
  </si>
  <si>
    <t>Fortalecimiento del Ambiente Laboral</t>
  </si>
  <si>
    <t>Fortalecimiento administrativo</t>
  </si>
  <si>
    <t>Mantener el indice de riesgo/control de calidad de agua</t>
  </si>
  <si>
    <t>Apoyo a la gestión contable y financiera de la entidad</t>
  </si>
  <si>
    <t>Plan implementación gobierno digital</t>
  </si>
  <si>
    <t>CONSULTORIA</t>
  </si>
  <si>
    <t>RECURSOS PROPIOS</t>
  </si>
  <si>
    <t xml:space="preserve">Apoyo a la gestion operativa de la entidad </t>
  </si>
  <si>
    <t>Fortalecimiento en ambiente laboral</t>
  </si>
  <si>
    <t>Incrementar cobertura de Acueducto y alcantarillado</t>
  </si>
  <si>
    <t>CONVENIO INTERADMINISTRATIVO</t>
  </si>
  <si>
    <t>Cumplimiento actividades PGIRS/Programa prestación servicios</t>
  </si>
  <si>
    <t>Incrementar cobertura de Acueducto Alcantarillado /reposición redes de Acueducto y alcantarillado</t>
  </si>
  <si>
    <t>COMPRAVENTA</t>
  </si>
  <si>
    <t xml:space="preserve">EXTERNO </t>
  </si>
  <si>
    <t>Cumplimiento con el marco tarifario</t>
  </si>
  <si>
    <t>Incrementar cobertura de alcantarillado /reposición redes de alcantarillado</t>
  </si>
  <si>
    <t>SOLICITUD PRIVADA DE OFERTAS</t>
  </si>
  <si>
    <t>OBRA</t>
  </si>
  <si>
    <t>TERMINADO</t>
  </si>
  <si>
    <t>SI</t>
  </si>
  <si>
    <t>INTERVENTORIA</t>
  </si>
  <si>
    <t>Cumplimiento acciones legales-Administrativa</t>
  </si>
  <si>
    <t>SEGUROS</t>
  </si>
  <si>
    <t>ACUEDUCTO ALCANTARILLADO ASEO</t>
  </si>
  <si>
    <t>REGALIAS</t>
  </si>
  <si>
    <t>(C) Rubro Presupuestal Afectado</t>
  </si>
  <si>
    <t>2.4.5.02.09</t>
  </si>
  <si>
    <t>2.3.2.02.02.008</t>
  </si>
  <si>
    <t>2.4.5.01.03</t>
  </si>
  <si>
    <t>2.1.2.02.02.008</t>
  </si>
  <si>
    <t>2.3.2.02.02.005</t>
  </si>
  <si>
    <t>2.4.5.02.08</t>
  </si>
  <si>
    <t>EMPRESA DE SERVICIOS PUBLICOS DEL MUNICIPIO DE LA PLATA HUILA</t>
  </si>
  <si>
    <t>NIT:813.002.781</t>
  </si>
  <si>
    <t>I N F O R M E     D E    C O N T R A T A C I O N.</t>
  </si>
  <si>
    <t>DIF.</t>
  </si>
  <si>
    <t>(C) Cant. Adiciones Al Contrato</t>
  </si>
  <si>
    <t>(D) Valor Adiciones</t>
  </si>
  <si>
    <t>(C) Tiempo Adiciones</t>
  </si>
  <si>
    <t>(C) El Contrato Es De Vigencias Futuras</t>
  </si>
  <si>
    <t>(C) Observaciones</t>
  </si>
  <si>
    <t>*** Valor Total Del Contrato</t>
  </si>
  <si>
    <t>*** VALOR EJECUTADO DEL CONTRATO</t>
  </si>
  <si>
    <t>*** VALOR NO EJECUTADO DEL CONTRATO</t>
  </si>
  <si>
    <t>***  HERRAMIENTAS DE CONTROL PARA VALIDAR LA INFORMACION</t>
  </si>
  <si>
    <t>VIGENCIA.  2026</t>
  </si>
  <si>
    <t>Cumplimiento actividades PUEAA PGIRS/Programa prestación servicios</t>
  </si>
  <si>
    <t xml:space="preserve">REGALIAS </t>
  </si>
  <si>
    <t>Plan implementación  gobierno digital</t>
  </si>
  <si>
    <t>Acciones ambientales PUEAA PGIRS</t>
  </si>
  <si>
    <t>Cumplimiento actividades PGIRS programa prestacion servicios</t>
  </si>
  <si>
    <t>CONTRATO INTERADMINISTRATIVO</t>
  </si>
  <si>
    <t>Incrementar cobertura de acueducto alcantarillado reposicion redes de acueducto y alcantarillado</t>
  </si>
  <si>
    <t>CONTRATACION DIRECTA</t>
  </si>
  <si>
    <t xml:space="preserve">PRESTACION DE SERVICIOS </t>
  </si>
  <si>
    <t>PRESTACION DE SERVICIOS PROFESIONALES</t>
  </si>
  <si>
    <t>PRESTACION DE SERVICIOS</t>
  </si>
  <si>
    <t>PRESTACION DE SERVICIOS DE APOYO A LA GESTION</t>
  </si>
  <si>
    <t>FUNCIONAMIENTO</t>
  </si>
  <si>
    <t>PRESTACION DEL SERVICIO DE DISPOSICION FINAL POR PARTE DEL CONTRATISTAS DE LOS RESIDUOS SOLIDOS ORDINARIOS GENERADOS Y RECOLECTADOS POR EL CONTRATANTE EN EL MUNICIPIO DE LA PLATA HUILA Y TRANSPORTADOS POR EL CONTRATANTE AL RELLENO SANITARIO LOS ANGELES DEL MUNICIPIO DE NEIVA LOCALIZADO EN LA VEREDA LA JAGUA Y CUYO ACCESO ESTA EN EL KILOMETRO 2 SOBRE LA VIA AL CORREGIMIENTO DE FORTALECILLAS A 4 6 KILOMETROS DE VIA DESTAPADA EN ADELANTE EL RELLENO SANITARIO EN CONSECUENCIA SE PROHIBE EL INGRESO AL RELLENO SANITARIO POR PARTE DEL CONTRATANTE DE RESIDUOS TOXICOS EXPLOSIVOS INFLAMABLES Y EN GENERAL DE CUALQUIER TIPO DE RESIDUOS PELIGROSOS</t>
  </si>
  <si>
    <t>PRESTACION DEL SERVICIO DE BARRIDO Y LIMPIEZA DE VIAS Y AREAS PUBLICAS EN EL MUNICIPIO DE LA PLATA HUILA</t>
  </si>
  <si>
    <t>SUMINISTRO DE COMBUSTIBLES GASOLINA CORRIENTE ACPM O DIESEL UREA LUBRICANTES FILTROS FLUIDOS Y SERVICIOS BASICOS DE MANTENIMIENTO PARA LA FLOTA VEHICULAR EQUIPOS Y HERRAMIENTAS DE EMSERPLA ESP</t>
  </si>
  <si>
    <t>PRESTACION DE SERVICIOS PROFESIONALES DE ASESORIA JURIDICA ESPECIALIZADA EN MATERIA DE CONTRATACION ESTATL A LA GERENCIA DE EMSERPLA ESP</t>
  </si>
  <si>
    <t>PRESTAR SUS SERVICIOS PROFESIONALES COMO INGENIERO CIVIL EN EL APOYO Y SUPERVISION EN TODAS LAS OBRAS DE ACUEDUCTO Y ALCANTARILLADO QUE ADELANTE LA EMPRESA DE SERVICIOS PUBLICOS DEL MUNICIPIO DE LA PLATA EMSERPLA ESP</t>
  </si>
  <si>
    <t>PRESTACION DE SERVICIOS PROFESIONALES COMO CONTADORA PARA LLEVAR LA CONTABILIDAD DE LA EMPRESA DE SERVICIOS PUBICOS DEL MUNICIPIO DE LA PLATA HUILA BAJO NORMATIVIDAD VIGENTE</t>
  </si>
  <si>
    <t>PRESTACION DE SERVCICIOS PROFESIONALES PARA EL FORTALECIMIENTO DEL MODELO INTEGRADO DE PLANEACION Y GESTION MIPG EN LA EMPRESA DE SERVICIOS PUBLICOS DEL MUNICIPIO DE LA PLATA HUILA</t>
  </si>
  <si>
    <t>PRESTAR SUS SERVICIOS PROFESIONALES COMO INGENIERO DE SISITEMAS PARA LA ACTUALIZACION MANTENIMIENTO Y POSICIONAMIENTO DE LA PAGINA WEB WWWEMSERPLAGOVCO DE ACUERDO A REQUERIMIENTOS Y NORMATIVIDAD DEL GOBIERNO NACIONAL Y DEMAS ACTIVIDADES CONEXAS</t>
  </si>
  <si>
    <t>PRESTACION DE SERVICIOS PROFESIONALES PARA REALIZAR EL ACOMPAÑAMIENTO DE LOS PROCESOS Y ACTIVIDADES AMBIENTALES QUE REQUIERA LA EMPRESA DE SERVICIOS PUBLICOS DE LA PLATA HUILA EMSERPLA ESP</t>
  </si>
  <si>
    <t>CONTRATO DE PRESTACION DE SERVICIOS PARA EL ACOMPAÑAMIENTO PROFESIONAL Y ASISTENCIA TECNICA EN EL SEGUIMIENTO A LA EJECUCION DE LOS PROYECTOS APROBADOS Y EJECUTADOS CON RECURSOS DEL SISTEMA GENERAL DE REGALIAS EN EL APLICATIVO GESPROY 3 0 Y PERFILES DEL SISTEMA DEY GIRO DE PRESUPUESTO Y GIRO DE REGALIAS SPGR EN LA EMPRESA DE SERVICIOS PUBLICOS DE LA PLATA HUILA</t>
  </si>
  <si>
    <t>PRESTACION DE SERVICIOS PROFESIONALES PARA APOYAR EL AREA TECNICA CON LOS PROCESOS CONTRACTUALES DE OBRA CIVIL QUE EJECUTE EMSERPLA EN TODO LO REFERENTE A LOS TRAMITES PROCESOS Y PROCEDIMIENTOS RELACIONADOS A LA GESTION DE LA ENTIDAD</t>
  </si>
  <si>
    <t>PRESTAR LOS SERVICIOS PROFESIONALES PARA ADMINISTRAR APOYAR Y EJECUTAR LOS ESTANDARES DEL SISTEMA DE GESTION DE LA SEGURIDAD Y SALUD EN EL TRABAJO EN LA EMPRESA DE SERVICIOS PUBLICOS DEL MUNICIPIO DE LA PLATA HUILA EMSERPLA ESP</t>
  </si>
  <si>
    <t>PRESTACION DE SERVICIOS PROFESIONALES DE APOYO JURIDICO EN LA GESTION ADMINISTRACIÓN Y CONTRACTUAL DE EMSERPLA ESP</t>
  </si>
  <si>
    <t>ORESTACION DE SERVICIOS PROFESIONALES DE ASESORIA JURIDICA ESPECIALIZADA EN MATERIA DE DERECHO ADMINISTRATIVO Y JUDICIAL A LA EMPRESA DE SERVICIOS PUBLICOS DEL MUNICIPIO DE LA PLATA HUILA EMSERPLA ESP</t>
  </si>
  <si>
    <t>PRESTAR LOS SERVICIOS PROFESIONALES AL AREA AMBIENTAL DE LA EMPRESA DE SERVICIOS PUBLICOS DEL MUNICIPIO DE LA PLATA HUILA EMSERPLA ESP</t>
  </si>
  <si>
    <t>ACUEDUCTO ALCANTARILLADO</t>
  </si>
  <si>
    <t>SUMINISTRO DE MATERIAL DE PLAYA PARA REALIZAR REPARCHEOS DE PLACAS EN VIAS QUE SE INTERVIENEN PARA REALIZAR REPOSICION DE REDES DE ACUEDUCTO Y ALCANTARILLADO</t>
  </si>
  <si>
    <t>SUMINISTRO DE REPUESTOS PIEZAS Y ACCESORIOS ASI COMO LA PRESTACION DEL SERVICIO DE MANO DE OBRA PARA LA EJECUCION DE REPARACIONES MANTENIMIENTOS PREVENTIVOS Y CORRECTIVOS DE LOS VEHICULOS Y EQUIPOS AL SERVICIO DE LA EMPRESA DE SERVICIOS PUBLICOS DEL MUNICIPIO DE LA PLATA HUILA EMSERPLA ESP</t>
  </si>
  <si>
    <t>ACUEDUCTO ASEO</t>
  </si>
  <si>
    <t xml:space="preserve">PRESTACION DE SERVICIOS PARA LA FACTURACION ELECTRONICA MANTENIMIENTO Y ACTUALIZACION DE LAS LICENCIAS DE SOFTWARE DE LA EMPRESA DE SERVICIOS PUBLICOS DEL MUNICIPIO DE LA PLATA HUILA </t>
  </si>
  <si>
    <t>INVERSION</t>
  </si>
  <si>
    <t>ALACANTARILLADO</t>
  </si>
  <si>
    <t>OPTIMIZACION REDES DE ALCANTARILLADO SANITARIO EN LOS BARRIOS VILLA DEL CAMBIS Y NUEVO HORIZONTE DE LA PLATA DEPARTAMENTO DEL HUILA</t>
  </si>
  <si>
    <t>PRESTAR LOS SERVICIOS DE APOYO A LA GESTION COMO PASANTE EN INGENIERIA AGRICOLA PARA LA EMPRESA DE SERVICIOS PUBLICOS DEL MUNICIPIO DE LA PLATA HUILA</t>
  </si>
  <si>
    <t>INTERVENTORIA TECNICA ADMINISTRATIVA Y FINANCIERA PARA LA VIGILANCIA Y CONTROL DEL CONTRATO DE OBRA No 020 DE 2026 CUYO OBJETO ES OPTIMIZACION DE REDES DE ALCANTARILLADO SANITARIO EN LOS BARRIOS VILLA DEL CAMBIS Y NUEVO HORIZONTE EN EL MUNICIPIO DE LA PLATA DEPARTAMENTO DEL HUILA</t>
  </si>
  <si>
    <t>PRESTACION DE SERVICIOS DE LAVADO GENERAL Y DESINFECCION DE LOS VEHICULOS COMPACTADORES UTILIZADOS POR EMSERPLA ESP EN LA RECOLECCION Y TRANSPORTE DE RESIDUOS SOLIDOS DE MANERA DIARIA Y AL FINAL DE CADA JORNADA DE OPERACIÓN EN CUMPLIMIENTO DE LO DISPUESTO EN LA LEY 142 DE 1994 EL DECRETO 2981 DE 2013 Y DEMAS NORMAS QUE REGULAN LA PRESTACION DEL SERVICIO PUBLICO DE ASEO CONFORME A LOS PROTOCOLOS TECNICOS Y AMBIENTALES APLICABLES</t>
  </si>
  <si>
    <t>MANTENIMIENTO PREVENTIVO Y CORRECTIVO A LAS FOTOCOPIADORAS E IMPRESORAS DE LA EMPRESA DE SERVICIOS PUBLICOS DE LA PLATA HUILA</t>
  </si>
  <si>
    <t>PRESTACION DE SERVICIOS PROFESIONALES PARA APOYAR LA REVISION Y ELABORACION DEL COMPONENTE TECNICO DEL PRESUPUESTO LA ESTRUCTURACION DE PROCESOS CONTRACTUALES EL SEGUIMIENTO DE PROYECTOS Y LA ATENCION Y RESPUESTA A OBSERVACIONES TECNICAS DERIVADAS DE LOS PROCESOS CONTRACTUALES ADELANTADOS POR EMSERPLA ESP LA PLATA HUILA</t>
  </si>
  <si>
    <t>PRESTACION DE SERVICIOS PROFESIONALES BRINDANDO APOYO AL AREA DE CONTRATACION EN LOS PROCESOS DE RECEPCION VERIFICACION Y TRAMITE DE CUENTAS Y DEMAS ACTIVIDADES ADMINISTRATIVAS Y O OPERATIVAS DE LA EMPRESA DE SERVICIOS PUBLICOS DEL MUNICIPIO DE LA PLATA HUILA EMSERPLA ESP</t>
  </si>
  <si>
    <t>SUMINISTRO DE INSUMOS QUIMICOS PARA EL TRATAMIENTO DE AGUA POTABLE DEL MUNICIPIO DE LA PLATA HUILA</t>
  </si>
  <si>
    <t>OPTIMIZACION REDES DE ACUEDUCTO EN EL SECTOR VIA A LA VEREDA DEL TABLON Y SECTOR BARRIO 7 DE AGOSTO DEL MUNICIPIO DE LA PLATA HUILA</t>
  </si>
  <si>
    <t>OPTIMIZACION REDES DE ACUEDUCTO EN EL SECTOR SAN ISIDRO MUNICIPIO DE LA PLATA HUILA</t>
  </si>
  <si>
    <t>PRESTAR LOS SERVICIOS PROFESIONALES COMO ASESOR EN MATERIA DE SERVICIOS PUBLICOS DOMICILIARIOS EN MATERIA DE ACUEDUCTO ALCANTARILLADO Y ASEO EN LA EMPRESA DE SERVICIOS DEL MUNICIPIO DE LA PLATA HUILA EMSERPLA ESP</t>
  </si>
  <si>
    <t>PRESTAR LOS SERVICIOS PROFESIONALES PARA REALIZAR LAS ACTIVIDADES DE MERCADEO PUBLICIDAD Y MARKETING ESTRATEGICO DE LA EMPRESA DE SERVICIOS PUBLICOS DEL MUNICIPIO DE LA PLATA HUILA EMSRPLA ESP</t>
  </si>
  <si>
    <t>PRESTAR LOS SERVICIOS PROFESIONALES PARA BRINDAR APOYO TECNICO Y OPERATIVO EN LA PLANEACION SUPERVISION SEGUIMIENTO Y EJECUCION DE LAS ACTIVIDADES RELACIONADAS CON LA INFRAESTRUCTURA DE LOS SERVICIOS PUBLICOS DE EMSERPLA ASEGURANDO EL CUMPLIMIENTO DE LAS NORMATIVAS TECNICAS Y LOS CRONOGRAMAS INSTITUCIONALES</t>
  </si>
  <si>
    <t>PRESTAR LOS SERVICIOS PROFESIONALES PARA APOYAR EL ACOMPAÑAMIENTO TECNICO Y OPERATIVO DE LOS PROCESOS DE OBRA QUE ADELANTE LA EMPRESA DE SERVICIOS PUBLICOS INCLUYENDO LAS ACTIVIDADES ASOCIADAS A LA PLANTA DE TRATAMIENTO DE AGUA POTABLE PTAP GARANTIZANDO LA CORRECTA APLICACION DE LAS DISPOSICIONES TECNICAS EL CUMPLIMIENTO DEL MARCO NORMATIVO VIGENTE Y LA EJECUCION OPORTUNA DE LAS ACTIVIDADES PROGRAMADAS</t>
  </si>
  <si>
    <t>COMPRA DE EQUIPOS DE COMPUTO PARA LA EMPRESA DE SERVICIOS PUBLICOS DEL MUNICIPIO DE LA PLATA HUILA EMSERPLA ESP</t>
  </si>
  <si>
    <t xml:space="preserve">PRESTAR EL SERVICIO DE ANALISIS FISICO QUIMICO Y MICROBIOLOGICO DEL AGUA QUE SE DISTRIBUYE EN EL ACUEDUCTO DEL MUNICIPIO DE LA PLATA HUILA CON EL PROPOSITO DE COMPROBAR </t>
  </si>
  <si>
    <t>SUMINISTRO DE ELEMENTOS DE FERRETERIA HERRAMIENTAS Y MATERIALES DE CONSTRUCCION PARA EL MANTENIMIENTO PREVENTIVO Y CORRECTIVO DE LAS REDES DE ACUEDUCTO Y ALCANTARILLADO EN EL MUNICIPIO DE LA PLATA HUILA</t>
  </si>
  <si>
    <t>PRESTAR LOS SERVICIOS PROFESIONALES DE APOYO EN LAS ACTIVIDADES REQUERIDAS PARA GARANTIZAR EL DISEÑO IMPLEMENTACION Y FORTALECIMIENTO DEL SISTEMA DE GESTION Y DESEMPEÑO INSTITUCIONAL Y DEMAS INSTRUMENTOS NECESARIOS PARA LA OPTENCION DE LA CERTIFICACION DE CALIDAD BAJO LA NORMA ISO 9001 2015 Y GENERAR CAPACIDADES INSTALADAS EN LOS SERVIDORES PUBLICOS EN LO REFERENTE AL FORTALECIMIENTO INSTITUCIONAL Y AUDITORIAS EN LA EMPRESA DE SERVICIOS PUBLICOS DEL MUNICIPIO EMSERPLA ESP</t>
  </si>
  <si>
    <t>PRESTAR LOS SERVICOS PROFESIONALES DE APOYO EN LAS ACTIVIDADES REQUERIDAS PARA GARANTIZAR EL DISEÑO IMPLEMENTACION Y FORTALECIMIENTO DEL SISTEMA DE GESTION Y DESEMPEÑO INSTITUCIONAL EN LA EMPRESA DE SERVICIOS PUBLICOS DE LA PLATA EMSERPLA Y DEMAS INSTRUMENTOS DE CERTIFICACION DE CALIDAD BAJO LA NORMA ISO 9001 2015 PARA GENERAR CAPACIDADES INSTALADAS EN LOS SERVIDORES PUBLICOS EN LO REFERENTE AL FORTALECIMIENTO INSTITUCIONAL Y AUDITORIAS</t>
  </si>
  <si>
    <t>BRINDAR APOYO EN LAS ACTIVIDADES REQUERIDAS PARA GARANTIZAR EL DISEÑO IMPLEMENTACION Y FORTALECIMIENTO DEL SISTEMA DE GESTION Y DE DESEMPEÑO INSTITUCIONAL EN LA EMPRESA DE SERVICIOS PUBLICOS DE LA PLATA EMSERPLA ESP Y DEMAS INSTRUMENTOS DE CERTIFICACION DE CALIDAD BAJO LA NORMA ISO 9001 2015 PARA GENERAR CAPACIDADES INSTALADAS EN LOS SERVIDORES PUBLICOS EN LO REFERENTE AL FORTALECIMIENTO INSTITUCIONAL</t>
  </si>
  <si>
    <t xml:space="preserve">PRESTAR LOS SERVICIOS PROFESIONALES DE APOYO EN LAS ACTIVIDADES REQUERIDAS PARA GARANTIZAR EL DISEÑO IMPLEMENTACION Y FORTALECIOMIENTO DEL SISTEMA DE GESTION Y DESEMPEÑO INSTITUCIONAL EN LA EMPRESA DE SERVICIOS PUBLICOS DEL MUNICIPIO DE LA PLATA EMSERPLA ESP Y DEMAS INSTRUMENTOS DE CERTIFICACION DE CALIDAD BAJO LA NORMA ISO 9001 2015 PARA GENERAR CAPACIDADES INSTALADAS EN LOS SERVIDORES PUBLICOS EN LO REFERENTE AL FORTALECIMIENTO INSTITUCIONAL </t>
  </si>
  <si>
    <t>PRESTAR LOS SERVICIOS PARA IMPLEMENTACION DE ACCIONES AMBIENTALES PARA LA PROMOCION MITIGACION RESTAURACION Y CONSERVACION DEL MEDIO AMBIENTE EN LA ZONA RURAL Y URBANA DEL MUNICIPIO DE LA PLATA DEPARTAMENTO DEL HUILA</t>
  </si>
  <si>
    <t>PRESTAR LOS SERVICIOS PROFESIONALES DE DE COORDINACION DE LAS ACTIVIDADES REQUERIDAS PARA GARANTIZAR EL DISEÑO IMPLEMENTACION Y FORTALECIMIENTO DEL SISTEMA DE GESTION Y DE DESEMPEÑO INSTITUCIONAL EN LA EMPRESA DE SERVICIOS PUBLICOS DEL MUNICIPIO DE LA PLATA EMSERPLA ESP Y DEMAS INSTRUMENTOS DE CERTIFICACION DE CALIDAD BAJO LA NORMA ISO 9001 2015 PARA GENERAR CAPACIDADES INSTALADAS EN LOS SERVIDORES PUBLICOS EN LO REFERENTE AL FORTALECIMIENTO INSTITUCIONAL</t>
  </si>
  <si>
    <t>INTERVENTORIA TECNICA ADMINISTRATIVA Y FINANCIERA PARA LA VIGILANCIA Y CONTROL DE LOS CONTRATOS DE OBRA No 29 CUYO OBJETO ES OPTIMIZACION REDES DE ACUEDUCTO EN EL SECTOR SAN ISIDRO MUNICIO DE LA PLATA HUILA Y EL CONTRATO DE OBRA No 028 CUYO OBJETO ES OPTIMIZACION REDES DE ACUEDUCTO EN EL SECTOR VIA A LA VEREDA EL TABLON Y SECTOR BARRIO 7 DE AGOSTO DEL MUNICIPIO DE LA PLATA HUILA</t>
  </si>
  <si>
    <t>PRESTACION DE SERVICIOS PROFESIONALES BRINDANDO APOYO AL AREA DE CALIDAD PARA LA ORGANIZACIÓN Y ACTUALIZACION DE INFORMACION DE LOS PROCESOS DEL SISTEMA DE GESTION DE LA CALIDAD ORIENTADOS A LA OBTENCION DE LA CERTIFICACION DE CALIDAD ICONTEC NTC ISO 9001 2015</t>
  </si>
  <si>
    <t>SUMINISTRO DE DOTACION Y ELEMENTOS DE PROTECCION PARA EL PERSONAL ADMINISTRATIVO Y OPERATIVO DE LA EMPRESA DE SERVICIOS PUBLICOS DEL MUNICIPIO DE LA PLATA HUILA EMSERPLA ESP</t>
  </si>
  <si>
    <t>REALIZAR CONSULTORIA PARA ACOMPAÑAR E IMPLEMENTAR EL PROGRAMA INTEGRAL DE APROVECHAMIENTO Y COMPOSTAJE COMUNITARIO EN LA PLATA URBANO Y RURAL PARA LA IMPLEMENTACION DEL PROYECTO DE ACCIONES AMBIENTALES PARA LA PROMOCION MITIGACION RESTAURACION Y CONSERVACION DEL MEDIO AMBIENTE DE LA PLATA DEPARTAMENTO DEL HUILA</t>
  </si>
  <si>
    <t>SUMINISTRO DE INSUMOS Y HERRAMIENTAS REQUERIDOS PARA LA IMPLEMENTACION DEL PROYECTO ACCIONES AMBIENTALES PARA LA PROMOCION MITIGACION RESTAURACION Y MITIGACION Y CONSERVACION DEL MEDIO AMBIENTE EN LA ZONA RURAL Y URBANA DEL MUNICIPIO DE LA PLATA DEPARTAMENTO DEL HUILA</t>
  </si>
  <si>
    <t>INTERVENTORIA TECNICA ADMINISTRATIVA Y FINANCIERA PARA LA VIGILANCIA Y CONTROL DEL PROYECTO IMPLEMENTACION DE ACCIONES AMBIENTALES PARA LA PROMOCION MITIGACION RESTAURACION Y CONSERVACION DEL MEDIO AMBIENTE EN LA ZONA RURAL Y URBANA DEL MUNICIPIO DE LA PLATA DEPARTAMENTO DEL HUILA</t>
  </si>
  <si>
    <t>PRESTACION DEL SERVICIO DEL TRANSPORTE TERRESTRE PARA BRINDAR APOYO EN LA RECOLECCION DE LOS RESIDUOS SOLIDOS DE LOS CENTROS POBLADOS DEL MUNICIPIO DE LA PLATA HUILA</t>
  </si>
  <si>
    <t>PRESTAR SERVICIOS PROFESIONALES COMO APOYO EN LA ESTRUCTURACION COORDINACION Y SUPERVISION DE PROYECTOS DE INFRAESTRUCTURA ABARCANDO ACTIVIDADES DE PLANEACION SEGUIMIENTO Y CONTROL ASI COMO LA PREPARACION ANALISIS Y VALIDACION DE ESTUDIOS DISEÑOS PRESUPUESTOS CRONOGRAMAS E INFORMES TECNICOS EN CUMPLIMIENTO DE LA NORMATIVIDAD VIGENTE Y PROCEDIMIENTOS RELACIONADOS A LA GESTION DE LA ENTIDAD</t>
  </si>
  <si>
    <t>SUMINISTRO DE PAPELERIA UTILES Y ELEMNTOS DE OFICINA EQUIPOS TINTAS TONER E INSUMOS PARA IMPRESORAS NECESARIOS PARA EL NORMAL FUNCIONAMIENTO DE LAS DIFERENTES DEPENDENCIAS DE LA EMPRESA DE SERVICIOS PUBLICOS DE LA PLATA HUILA EMSERPLA ESP</t>
  </si>
  <si>
    <t>PRESTAR SERVICIOS PROFESIONALES PARA LA ACTUALIZACION DEL PROGRAMA DE USO EFICIENTE Y AHORRO DE AGUA PUAA PARA LA FUENTE HIDRICA DE ZAPATERO DEL MUNICIPIO DE LA PLATA CONFORME  LO ESTABLECIDO EN LA LEY 373 DE 1997 EL DECRETO 1076 DE 2015 Y LOS LINEAMIENTOS TERMINOS DE REFERENCIA Y REQUERIMIENTOS TECNICOS DE LA CORPORACION REGIONAL DEL ALTO MAGDALENA CAM</t>
  </si>
  <si>
    <t>PRESTAR LOS SERVICIOS PROFESIONALES DE APOYO EN LAS ACTIVIDADES REQUERIDAS PARA GARANTIZAR EL DISEÑO IMPLEMENTACION Y FORTALECIMIENTO DEL SISTEMA DE GESTION Y DESEMPEÑO INSTITUCIONAL EN LA EMPRESA DE SERVICIOS PUBLICOS DEL MUNICIPIO DE LA PLATA EMSERPLA ESP Y DEMAS INSTRUMENTOS DE CERTIFICACION DE CALIDAD BAJO LA NORMA ISO 9001 2015 PARA GENERAR CAPACIDADES INSTALADAS EN LOS SERVIDORES PUBLICOS EN LO REFERENRE AL FORTALECIMIENTO INSTITUCIONAL</t>
  </si>
  <si>
    <t>CONSULTORIA PARA LA REALIZACION DE ESTUDIOS DE SUELOS Y PRUEBAS DE INFILTRACION PARA BATERIAS SANITARIAS DISPERSAS EN EL MUNICIPIO DE NATAGA HUILA</t>
  </si>
  <si>
    <t>CONSULTORIA PARA EL APOYO TECNICO Y JURIDICO ESTUDIOS DE CAMPO ELABORACION DE DISEÑOS TECNICOS Y FORMULACION EN MGA PARA PROYECTO DE BATERIAS SANITARIAS DISPERSAS EN EL MUNICIPIO DE NATAGA HUILA</t>
  </si>
  <si>
    <t>SUMINISTRO E INSTALACIÓN DE REJILLAS PARA SUMIDEROS DE AGUAS LLUVIAS SUMINISTRO DE ESCALERA METALICA PARA PLANTA DE TRATAMIENTO DE AGUA POTABLE Y ABRAZADERAS PARA VIADUCTO DE LA EMPRESA DE SERVICIOS PUBLICOS DEL MUNICIPIO DE LA PLATA HUILA EMSERPLA ESP</t>
  </si>
  <si>
    <t>EJECUCION</t>
  </si>
  <si>
    <t>900674866 8</t>
  </si>
  <si>
    <t>ASOCIACION DE TRABAJADORES POR LA CONSERVACION DEL MEDIO AMBIENTE</t>
  </si>
  <si>
    <t>900929771 3</t>
  </si>
  <si>
    <t>GUZMAN TORRES ESPECIALISTAS EN CONTRATACION SAS</t>
  </si>
  <si>
    <t>DIDIER J. GUTIERREZ RAMIREZ</t>
  </si>
  <si>
    <t>LUIS OSWALDO GERARDINO BOTERO</t>
  </si>
  <si>
    <t>901137533 1</t>
  </si>
  <si>
    <t>MIA ASESORES CONSULTORES S A S</t>
  </si>
  <si>
    <t>JULIAN DAVID TRIANA CUELLAR</t>
  </si>
  <si>
    <t>900332071 2</t>
  </si>
  <si>
    <t>PAULA VALENTINA YARA YASNO</t>
  </si>
  <si>
    <t>813005064 3</t>
  </si>
  <si>
    <t>INCICOL J&amp;J SAS</t>
  </si>
  <si>
    <t>MARIA ALEJANDRA CAMERO PEREZ</t>
  </si>
  <si>
    <t>900464414 1</t>
  </si>
  <si>
    <t>CARLOS EDILSON POSADA MAYA</t>
  </si>
  <si>
    <t>HERNAN FELIPE BOLAÑOS CRUZ</t>
  </si>
  <si>
    <t>HERNAN SANCHEZ ANGARITA</t>
  </si>
  <si>
    <t>800100553 2</t>
  </si>
  <si>
    <t>SOCIEDAD AGUAS DEL HUILA SERVICIOS INTEGRALES INFRAESTRUCTURA CONSULTORIA Y ADMINISTRACIÓN SA ESP</t>
  </si>
  <si>
    <t>SUSPENDIDO</t>
  </si>
  <si>
    <t>900690173 1</t>
  </si>
  <si>
    <t>900193879 9</t>
  </si>
  <si>
    <t>CONSTRUIMOS DEL HUILA SA</t>
  </si>
  <si>
    <t>900540987 5</t>
  </si>
  <si>
    <t>SERVICIOS INTEGRALES Y ASESORIAS SERVIN SAS</t>
  </si>
  <si>
    <t>JOHN EDISON LOSADA CASTRO</t>
  </si>
  <si>
    <t>NATALIA TRUJILLO LEIVA</t>
  </si>
  <si>
    <t>MIGUEL ANGEL GARCIA VARGAS</t>
  </si>
  <si>
    <t>JULIAN ANDRES TIERRADENTRO MEDINA</t>
  </si>
  <si>
    <t>CESAR EFRAIN OROZCO MEMBREÑO</t>
  </si>
  <si>
    <t>813001240 5</t>
  </si>
  <si>
    <t>AGUALIMSU SAS</t>
  </si>
  <si>
    <t>JAIDELINE VARGAS CHALA</t>
  </si>
  <si>
    <t>CARLOS ENRIQUE SANCHEZ PALACIOS</t>
  </si>
  <si>
    <t>JESSICA ALEXANDRA ANDRADE ACHURI</t>
  </si>
  <si>
    <t>LAURA DANIELA SERRATO MEDINA</t>
  </si>
  <si>
    <t>JAVIER HERNAN TRUJILLO NINCO</t>
  </si>
  <si>
    <t>900516129 1</t>
  </si>
  <si>
    <t>COINTEGRA ASOCIADOS</t>
  </si>
  <si>
    <t>NANCY YINED CHAVARRO MOLINA</t>
  </si>
  <si>
    <t>NOHORA TATIANA SALAZAR VARGAS</t>
  </si>
  <si>
    <t>813000052 2</t>
  </si>
  <si>
    <t>INVERSIONES PROIN SAS</t>
  </si>
  <si>
    <t>900491841 8</t>
  </si>
  <si>
    <t>ASOCIACION OIKOS VIDA</t>
  </si>
  <si>
    <t>ADRIANA JIMENA PEREZ PRIETO</t>
  </si>
  <si>
    <t>CAROLINA VALENCIA ALVAREZ</t>
  </si>
  <si>
    <t>900977704 4</t>
  </si>
  <si>
    <t>CAMILO SEPULVEDA TOVAR</t>
  </si>
  <si>
    <t>901187354 3</t>
  </si>
  <si>
    <t>INGELAB SOLUCIONES DE INGENIERIA SAS</t>
  </si>
  <si>
    <t>901247417 7</t>
  </si>
  <si>
    <t>G&amp;S GESTION &amp; SOLUCIONES SAS</t>
  </si>
  <si>
    <t>TITO ARNED VALENCIA RAMIREZ</t>
  </si>
  <si>
    <t>CIUDAD LIMPIA DE NEIVA</t>
  </si>
  <si>
    <t>2.4.5.02.09.108</t>
  </si>
  <si>
    <t>ATCMA</t>
  </si>
  <si>
    <t>2.4.5.02.09.109</t>
  </si>
  <si>
    <t>NARANJO E HIJOS</t>
  </si>
  <si>
    <t>2.4.5.02.06.103</t>
  </si>
  <si>
    <t>GUZMAN TORRES ESPECIALISTAS</t>
  </si>
  <si>
    <t>2.1.2.02.02.008.101</t>
  </si>
  <si>
    <t>JHON F. CERQUERA SANCHEZ</t>
  </si>
  <si>
    <t>MAIRA A. ORTIZ NIPI</t>
  </si>
  <si>
    <t>DIDIEJ J. GUTIERREZ RAMIREZ</t>
  </si>
  <si>
    <t>JUAN D. CUENCA PEÑA</t>
  </si>
  <si>
    <t>DIEGO F. MOLANO RAMIREZ</t>
  </si>
  <si>
    <t>LUIS O. GERARDINO BOTERO</t>
  </si>
  <si>
    <t>MIA ASESORES</t>
  </si>
  <si>
    <t>PEDRO P. CASTRO PEÑA</t>
  </si>
  <si>
    <t>JULIAN D. TRIANA</t>
  </si>
  <si>
    <t xml:space="preserve">2.3.2.02.02.005 </t>
  </si>
  <si>
    <t>ISMAEL MUÑOZ P.</t>
  </si>
  <si>
    <t>INTEGRASOFT</t>
  </si>
  <si>
    <t>PAULA V. YARA</t>
  </si>
  <si>
    <t xml:space="preserve">2.3.2.02.02.008 </t>
  </si>
  <si>
    <t xml:space="preserve">2.3.2.01.01.001.03.16 </t>
  </si>
  <si>
    <t>MARIA A. CAMERO PEREZ</t>
  </si>
  <si>
    <t>DING CONSTRUCCIONES</t>
  </si>
  <si>
    <t>9.1.3.01.02.002</t>
  </si>
  <si>
    <t>CARLOS E. POSADA</t>
  </si>
  <si>
    <t>MOISES BETES S.</t>
  </si>
  <si>
    <t>HERNAN F. BOLAÑOS</t>
  </si>
  <si>
    <t>HERNAN SANCHEZ A.</t>
  </si>
  <si>
    <t>AGUAS DEL HUILA</t>
  </si>
  <si>
    <t>2.3.2.01.01.001.03.16</t>
  </si>
  <si>
    <t>CONSTRUIMOS DEL HUILA</t>
  </si>
  <si>
    <t>SERVIN LUIS E. ROJAS</t>
  </si>
  <si>
    <t>JOHN E. LOSADA</t>
  </si>
  <si>
    <t>NATALIA TRUJILLO L.</t>
  </si>
  <si>
    <t>MIGUEL A. GARCIA</t>
  </si>
  <si>
    <t>JULIAN A. TIERRADENTRO</t>
  </si>
  <si>
    <t>CESAR OROZCO</t>
  </si>
  <si>
    <t>2.3.2.01.01.003.01.06</t>
  </si>
  <si>
    <t>AGUALIMSU</t>
  </si>
  <si>
    <t>ANGELICA M. CUELLAR</t>
  </si>
  <si>
    <t>CARLOS E. SANCHEZ</t>
  </si>
  <si>
    <t>JESSICA A. ACHURI</t>
  </si>
  <si>
    <t>LAURA D. SERRATO</t>
  </si>
  <si>
    <t>JAVIER H. TRUJILLO</t>
  </si>
  <si>
    <t>COINTEGRA</t>
  </si>
  <si>
    <t>NANCY Y. CHAVARRO</t>
  </si>
  <si>
    <t>9.1.3.01.02.001</t>
  </si>
  <si>
    <t>NOHORA T. SALAZAR</t>
  </si>
  <si>
    <t>PROIN</t>
  </si>
  <si>
    <t xml:space="preserve">2.4.5.01.03  2.1.2.02.01.003  </t>
  </si>
  <si>
    <t>OIKOS VIDA</t>
  </si>
  <si>
    <t>JORGE A. CASTAÑEDA</t>
  </si>
  <si>
    <t>ADRIANA J. PEREZ</t>
  </si>
  <si>
    <t>CAROLINA VALENCIA A.</t>
  </si>
  <si>
    <t>PRESS EDITORIAL</t>
  </si>
  <si>
    <t>2.4.5.01.03  2.1.2.02.01.003  2.4.5.02.08</t>
  </si>
  <si>
    <t>TANIA M. RAMIREZ</t>
  </si>
  <si>
    <t>CAMILO SEPULVEDA</t>
  </si>
  <si>
    <t>INGELAB</t>
  </si>
  <si>
    <t>G&amp;S GESTION &amp; SOLUCIONES</t>
  </si>
  <si>
    <t>TITO A. VALENCIA</t>
  </si>
  <si>
    <t>(C) (2) Adicion Al Contrato No.</t>
  </si>
  <si>
    <t>(D) (2) Adicion Valor</t>
  </si>
  <si>
    <t>(C) (2) Adicion Tiempo</t>
  </si>
  <si>
    <t>INCICOL</t>
  </si>
  <si>
    <t>10 D</t>
  </si>
  <si>
    <t>INVITACION PUBLICA</t>
  </si>
  <si>
    <t>OPTIMIZACION COLECTORES DE ALCANTARILLADO SANITARIO Y PLUVIAL EN EL MUNICIPIO DE LA PLATA HUILA</t>
  </si>
  <si>
    <t>CONSORCIO ALCANTARILLADO LA PLATA 2026</t>
  </si>
  <si>
    <t>JJJ CONSTRUCCIONES SAS</t>
  </si>
  <si>
    <t>MINISTERIO</t>
  </si>
  <si>
    <t>INTERVENTORIA TECNICA ADMINISTRATIVA Y FINANCIERA PARA LA VIGILANCIA Y CONTROL DE LAS OBRAS CUYO OBJETO ES LA OPTIMIZACION DE REDES DE ALCANTARILLADO SANITARIO Y PLUVIAL EN LA ZONA CENTRO DEL MUNICIPIO DE LA PLATA HUILA</t>
  </si>
  <si>
    <t>WEYMAR FERNEY ESCOBAR MALPICA</t>
  </si>
  <si>
    <t>INTERVENTORIA TECNICA ADMINISTRATIVA Y FINANCIERA PARA LA VIGILANCIA Y CONTROL DE LAS OBRAS CUYO OBJETO ES OPTIMIZACION COLECTORES DE ALCANTARILLADO SANITARIO Y PLUVIAL DEL MUNICIPIO DE LA PLATA HUILA</t>
  </si>
  <si>
    <t>OPTIMIZACION DE REDES DE ALCANTARILLADO SANITARIO Y PLUVIAL EN LA ZONA CENTRO DEL MUNICIPIO DE LA PLATA HUILA</t>
  </si>
  <si>
    <t>CONSORCIO AGUAS SANIPLUV 2026</t>
  </si>
  <si>
    <t>ADQUISICION DE LAS POLIZAS DE SEGURO TODO RIESGO AUTOMOVILES SEGURO OBLIGATORIO SOAT TODO RIESGO CONTRATISTA MAQUINARIA Y EQUIPO MANEJO GLOBAL DAÑOS MATERIALES Y RESPONSABILIDAD CIVIL EXTRACONTRACTUAL PREDIOS LABORES Y OPERACIONES A CARGO DE EMSERPLA ESP</t>
  </si>
  <si>
    <t>LA PREVISORA SA CIA DE SEGUROS</t>
  </si>
  <si>
    <t>LA PREVISORA</t>
  </si>
  <si>
    <t xml:space="preserve">2.4.5.02.07 </t>
  </si>
  <si>
    <t>SOLUCIONES EN INGENIERIA Y SOFTWARE SAS</t>
  </si>
  <si>
    <t>PRESTAR SUS SERVICIOS PROFESIONALES COMO INGENIERO DE SISTEMAS PARA EL LICENCIAMIENTO DE CINCO 5 CORREOS ELECTRONICOS Y BACKUP DE INFORMACION A LA PLATAFORMA MICROSOFT OFFICE 365 DE LA EMPRESA DE SERVICIOS PUBLICOS DEL MUNICIPIO DE LA PLATA HUILA EMSERPLA ESP</t>
  </si>
  <si>
    <t>PRESTAR LOS SERVICIOS PROFESIONALES DE APOYO EN LAS ACTIVIDADES REQUERIDAS PARA GARANTIZAR EL DISEÑO IMPLEMENTACION Y FORTALECIMIENTO DEL SISTEMA DE GESTION Y DESEMPEÑO INSTITUCIONAL EN LA EMPRESA DE SERVICIOS PUBLICOS DEL MUNICIPIO DE LA PLATA EMSRPLA ESP Y DEMAS INSTRUMENTOS DE CERTIFICACION DE CALIDAD BAJO LA NORMA ISO 9001 2015 PARA GENERAR CAPACIDADES INSTALADAS EN LOS SERVIDORES PUBLICOS EN LO REFERENTE AL FORTALECIMIENTO INSTITUCIONAL</t>
  </si>
  <si>
    <t>PRESTAR SERVICIOS DE APOYO TECNICO ADMINISTRATIVO Y DOCUMENTAL A LAS OFICINAS DE PAGADURIA Y CONTABILIDAD DE LA EMPRESA DE SERVICIOS PUBLICOS DEL MUNICIPIO DE LA PLATA HUILA EMSERPLA ESP ORIENTADOS A LA ORGANIZACION SISTEMATIZACION Y CONTROL DE INFORMACION INSTITUCIONAL PARA FINES DE TRAZABILIDAD CONTROL INTERNO AUDITORIA Y SOPORTE REGULATORIO SIN QUE ELLO IMPLIQUE FUNCIONES DECISORIAS NI MANEJO DE RECURSOS</t>
  </si>
  <si>
    <t>BRINDAR APOYO PROFESIONAL INTEGRAL A EMSERPLA ESP EN LA GESTION AMBIENTAL EL SEGUIMIENTO TECNICO OPERATIVO Y EL FORTALECIMIENTO DE LOS SISTEMAS INSTITUCIONALES AMBIENTALES DE PLANEACION Y CALIDAD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</si>
</sst>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2" formatCode="_-&quot;$&quot;\ * #,##0_-;\-&quot;$&quot;\ * #,##0_-;_-&quot;$&quot;\ * &quot;-&quot;_-;_-@_-"/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#,###\ &quot;COP&quot;"/>
    <numFmt numFmtId="165" formatCode="#,##0.00\ \€"/>
    <numFmt numFmtId="166" formatCode="_-* #.##0.00_-;\-* #.##0.00_-;_-* &quot;-&quot;??_-;_-@_-"/>
    <numFmt numFmtId="167" formatCode="_(* #,##0_);_(* \(#,##0\);_(* &quot;-&quot;??_);_(@_)"/>
    <numFmt numFmtId="168" formatCode="_-* #,##0\ &quot;€&quot;_-;\-* #,##0\ &quot;€&quot;_-;_-* &quot;-&quot;\ &quot;€&quot;_-;_-@_-"/>
    <numFmt numFmtId="169" formatCode="_-* #,##0\ _€_-;\-* #,##0\ _€_-;_-* &quot;-&quot;\ _€_-;_-@_-"/>
    <numFmt numFmtId="170" formatCode="_-* #,##0.00\ &quot;€&quot;_-;\-* #,##0.00\ &quot;€&quot;_-;_-* &quot;-&quot;??\ &quot;€&quot;_-;_-@_-"/>
    <numFmt numFmtId="171" formatCode="_-* #,##0.00\ _€_-;\-* #,##0.00\ _€_-;_-* &quot;-&quot;??\ _€_-;_-@_-"/>
    <numFmt numFmtId="172" formatCode="_-&quot;$&quot;\ * #,##0.00_-;\-&quot;$&quot;\ * #,##0.00_-;_-&quot;$&quot;\ * &quot;-&quot;??_-;_-@"/>
    <numFmt numFmtId="173" formatCode="yyyy/mm/dd;@"/>
    <numFmt numFmtId="174" formatCode="_-* #,##0.0_-;\-* #,##0.0_-;_-* &quot;-&quot;??_-;_-@_-"/>
  </numFmts>
  <fonts count="17" x14ac:knownFonts="1"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Arial"/>
      <family val="2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b/>
      <sz val="12"/>
      <name val="Calibri"/>
      <family val="2"/>
      <scheme val="minor"/>
    </font>
    <font>
      <sz val="8"/>
      <color theme="1"/>
      <name val="Arial Black"/>
      <family val="2"/>
    </font>
    <font>
      <sz val="8"/>
      <color theme="1"/>
      <name val="Cambria"/>
      <family val="1"/>
      <scheme val="major"/>
    </font>
    <font>
      <sz val="8"/>
      <color rgb="FF000000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</borders>
  <cellStyleXfs count="48">
    <xf numFmtId="0" fontId="0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2" fillId="2" borderId="1" applyNumberFormat="0" applyProtection="0">
      <alignment horizontal="left" vertical="center" wrapText="1"/>
    </xf>
    <xf numFmtId="0" fontId="2" fillId="3" borderId="0" applyNumberFormat="0" applyBorder="0" applyProtection="0">
      <alignment horizontal="center" vertical="center"/>
    </xf>
    <xf numFmtId="0" fontId="2" fillId="4" borderId="0" applyNumberFormat="0" applyBorder="0" applyProtection="0">
      <alignment horizontal="center" vertical="center"/>
    </xf>
    <xf numFmtId="0" fontId="2" fillId="2" borderId="0" applyNumberFormat="0" applyBorder="0" applyProtection="0">
      <alignment horizontal="center" vertical="center" wrapText="1"/>
    </xf>
    <xf numFmtId="0" fontId="2" fillId="2" borderId="0" applyNumberFormat="0" applyBorder="0" applyProtection="0">
      <alignment horizontal="right" vertical="center" wrapText="1"/>
    </xf>
    <xf numFmtId="0" fontId="2" fillId="5" borderId="0" applyNumberFormat="0" applyBorder="0" applyProtection="0">
      <alignment horizontal="center" vertical="center" wrapText="1"/>
    </xf>
    <xf numFmtId="0" fontId="1" fillId="5" borderId="0" applyNumberFormat="0" applyBorder="0" applyProtection="0">
      <alignment horizontal="right" vertical="center" wrapText="1"/>
    </xf>
    <xf numFmtId="49" fontId="1" fillId="0" borderId="0" applyFill="0" applyBorder="0" applyProtection="0">
      <alignment horizontal="left" vertical="center"/>
    </xf>
    <xf numFmtId="0" fontId="2" fillId="0" borderId="0" applyNumberFormat="0" applyFill="0" applyBorder="0" applyProtection="0">
      <alignment horizontal="left" vertical="center"/>
    </xf>
    <xf numFmtId="0" fontId="2" fillId="0" borderId="0" applyNumberFormat="0" applyFill="0" applyBorder="0" applyProtection="0">
      <alignment horizontal="right" vertical="center"/>
    </xf>
    <xf numFmtId="165" fontId="1" fillId="0" borderId="0" applyFill="0" applyBorder="0" applyProtection="0">
      <alignment horizontal="right" vertical="center"/>
    </xf>
    <xf numFmtId="14" fontId="1" fillId="0" borderId="0" applyFill="0" applyBorder="0" applyProtection="0">
      <alignment horizontal="right" vertical="center"/>
    </xf>
    <xf numFmtId="22" fontId="1" fillId="0" borderId="0" applyFill="0" applyBorder="0" applyProtection="0">
      <alignment horizontal="right" vertical="center"/>
    </xf>
    <xf numFmtId="3" fontId="1" fillId="0" borderId="0" applyFill="0" applyBorder="0" applyProtection="0">
      <alignment horizontal="right" vertical="center"/>
    </xf>
    <xf numFmtId="4" fontId="1" fillId="0" borderId="0" applyFill="0" applyBorder="0" applyProtection="0">
      <alignment horizontal="right" vertical="center"/>
    </xf>
    <xf numFmtId="0" fontId="1" fillId="0" borderId="1" applyNumberFormat="0" applyFill="0" applyProtection="0">
      <alignment horizontal="left" vertical="center"/>
    </xf>
    <xf numFmtId="165" fontId="1" fillId="0" borderId="1" applyFill="0" applyProtection="0">
      <alignment horizontal="right" vertical="center"/>
    </xf>
    <xf numFmtId="3" fontId="1" fillId="0" borderId="1" applyFill="0" applyProtection="0">
      <alignment horizontal="right" vertical="center"/>
    </xf>
    <xf numFmtId="4" fontId="1" fillId="0" borderId="1" applyFill="0" applyProtection="0">
      <alignment horizontal="right" vertical="center"/>
    </xf>
    <xf numFmtId="0" fontId="3" fillId="0" borderId="1" applyNumberFormat="0" applyFont="0" applyFill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</cellStyleXfs>
  <cellXfs count="80">
    <xf numFmtId="0" fontId="0" fillId="0" borderId="0" xfId="0"/>
    <xf numFmtId="43" fontId="0" fillId="0" borderId="0" xfId="26" applyFont="1"/>
    <xf numFmtId="0" fontId="5" fillId="0" borderId="0" xfId="0" applyFont="1"/>
    <xf numFmtId="43" fontId="5" fillId="0" borderId="0" xfId="26" applyFont="1"/>
    <xf numFmtId="43" fontId="4" fillId="7" borderId="1" xfId="26" applyFont="1" applyFill="1" applyBorder="1"/>
    <xf numFmtId="14" fontId="7" fillId="8" borderId="1" xfId="26" applyNumberFormat="1" applyFont="1" applyFill="1" applyBorder="1" applyAlignment="1">
      <alignment horizontal="center" vertical="center"/>
    </xf>
    <xf numFmtId="43" fontId="7" fillId="8" borderId="1" xfId="26" applyFont="1" applyFill="1" applyBorder="1" applyAlignment="1">
      <alignment horizontal="left" vertical="center"/>
    </xf>
    <xf numFmtId="43" fontId="7" fillId="8" borderId="1" xfId="26" applyFont="1" applyFill="1" applyBorder="1" applyAlignment="1">
      <alignment horizontal="center" vertical="center" wrapText="1"/>
    </xf>
    <xf numFmtId="167" fontId="7" fillId="8" borderId="1" xfId="26" applyNumberFormat="1" applyFont="1" applyFill="1" applyBorder="1" applyAlignment="1">
      <alignment horizontal="center" vertical="center" wrapText="1"/>
    </xf>
    <xf numFmtId="43" fontId="7" fillId="8" borderId="1" xfId="26" applyFont="1" applyFill="1" applyBorder="1" applyAlignment="1">
      <alignment horizontal="left" vertical="center" wrapText="1"/>
    </xf>
    <xf numFmtId="49" fontId="7" fillId="8" borderId="1" xfId="26" applyNumberFormat="1" applyFont="1" applyFill="1" applyBorder="1" applyAlignment="1">
      <alignment horizontal="center" vertical="center"/>
    </xf>
    <xf numFmtId="43" fontId="7" fillId="8" borderId="1" xfId="26" applyFont="1" applyFill="1" applyBorder="1" applyAlignment="1">
      <alignment vertical="center"/>
    </xf>
    <xf numFmtId="43" fontId="9" fillId="0" borderId="1" xfId="26" applyFont="1" applyFill="1" applyBorder="1" applyAlignment="1">
      <alignment horizontal="center"/>
    </xf>
    <xf numFmtId="43" fontId="7" fillId="8" borderId="1" xfId="26" applyFont="1" applyFill="1" applyBorder="1" applyAlignment="1">
      <alignment horizontal="center" vertical="center"/>
    </xf>
    <xf numFmtId="166" fontId="0" fillId="0" borderId="0" xfId="0" applyNumberFormat="1"/>
    <xf numFmtId="43" fontId="5" fillId="7" borderId="1" xfId="26" applyFont="1" applyFill="1" applyBorder="1"/>
    <xf numFmtId="43" fontId="4" fillId="7" borderId="0" xfId="26" applyFont="1" applyFill="1"/>
    <xf numFmtId="0" fontId="6" fillId="0" borderId="1" xfId="0" applyFont="1" applyBorder="1"/>
    <xf numFmtId="43" fontId="5" fillId="0" borderId="1" xfId="26" applyFont="1" applyFill="1" applyBorder="1"/>
    <xf numFmtId="0" fontId="5" fillId="0" borderId="1" xfId="0" applyFont="1" applyBorder="1"/>
    <xf numFmtId="43" fontId="6" fillId="0" borderId="1" xfId="26" applyFont="1" applyFill="1" applyBorder="1" applyAlignment="1"/>
    <xf numFmtId="14" fontId="6" fillId="0" borderId="1" xfId="0" applyNumberFormat="1" applyFont="1" applyBorder="1"/>
    <xf numFmtId="0" fontId="6" fillId="0" borderId="0" xfId="0" applyFont="1"/>
    <xf numFmtId="0" fontId="6" fillId="0" borderId="0" xfId="0" applyFont="1" applyAlignment="1">
      <alignment horizontal="center"/>
    </xf>
    <xf numFmtId="14" fontId="5" fillId="0" borderId="0" xfId="0" applyNumberFormat="1" applyFont="1"/>
    <xf numFmtId="43" fontId="4" fillId="0" borderId="0" xfId="26" applyFont="1" applyBorder="1"/>
    <xf numFmtId="43" fontId="4" fillId="0" borderId="0" xfId="26" applyFont="1" applyFill="1" applyBorder="1"/>
    <xf numFmtId="43" fontId="4" fillId="0" borderId="0" xfId="26" applyFont="1" applyFill="1"/>
    <xf numFmtId="43" fontId="10" fillId="0" borderId="0" xfId="0" applyNumberFormat="1" applyFont="1" applyAlignment="1">
      <alignment horizontal="right"/>
    </xf>
    <xf numFmtId="43" fontId="10" fillId="0" borderId="0" xfId="26" applyFont="1"/>
    <xf numFmtId="0" fontId="10" fillId="0" borderId="0" xfId="0" applyFont="1" applyAlignment="1">
      <alignment horizontal="right"/>
    </xf>
    <xf numFmtId="43" fontId="10" fillId="0" borderId="0" xfId="26" applyFont="1" applyBorder="1"/>
    <xf numFmtId="172" fontId="6" fillId="0" borderId="1" xfId="0" applyNumberFormat="1" applyFont="1" applyBorder="1"/>
    <xf numFmtId="43" fontId="6" fillId="0" borderId="1" xfId="26" applyFont="1" applyFill="1" applyBorder="1" applyAlignment="1">
      <alignment horizontal="center"/>
    </xf>
    <xf numFmtId="43" fontId="6" fillId="0" borderId="0" xfId="26" applyFont="1" applyFill="1" applyBorder="1" applyAlignment="1">
      <alignment horizontal="center"/>
    </xf>
    <xf numFmtId="0" fontId="6" fillId="0" borderId="1" xfId="0" applyFont="1" applyBorder="1" applyAlignment="1">
      <alignment horizontal="left"/>
    </xf>
    <xf numFmtId="14" fontId="8" fillId="0" borderId="1" xfId="0" applyNumberFormat="1" applyFont="1" applyBorder="1"/>
    <xf numFmtId="0" fontId="5" fillId="0" borderId="0" xfId="0" applyFont="1" applyAlignment="1">
      <alignment horizontal="left"/>
    </xf>
    <xf numFmtId="0" fontId="13" fillId="0" borderId="0" xfId="0" applyFont="1"/>
    <xf numFmtId="0" fontId="12" fillId="0" borderId="0" xfId="0" applyFont="1"/>
    <xf numFmtId="0" fontId="4" fillId="0" borderId="0" xfId="0" applyFont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/>
    </xf>
    <xf numFmtId="43" fontId="4" fillId="6" borderId="1" xfId="26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43" fontId="5" fillId="0" borderId="0" xfId="26" applyFont="1" applyBorder="1"/>
    <xf numFmtId="0" fontId="4" fillId="0" borderId="0" xfId="0" applyFont="1"/>
    <xf numFmtId="44" fontId="4" fillId="6" borderId="1" xfId="27" applyFont="1" applyFill="1" applyBorder="1" applyAlignment="1">
      <alignment horizontal="center" vertical="center" wrapText="1"/>
    </xf>
    <xf numFmtId="43" fontId="11" fillId="10" borderId="1" xfId="26" applyFont="1" applyFill="1" applyBorder="1" applyAlignment="1">
      <alignment horizontal="center" vertical="center" wrapText="1"/>
    </xf>
    <xf numFmtId="43" fontId="4" fillId="0" borderId="0" xfId="26" applyFont="1"/>
    <xf numFmtId="43" fontId="4" fillId="10" borderId="1" xfId="26" applyFont="1" applyFill="1" applyBorder="1"/>
    <xf numFmtId="43" fontId="5" fillId="6" borderId="1" xfId="26" applyFont="1" applyFill="1" applyBorder="1"/>
    <xf numFmtId="0" fontId="14" fillId="6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left" vertical="center" wrapText="1"/>
    </xf>
    <xf numFmtId="43" fontId="4" fillId="0" borderId="0" xfId="26" applyFont="1" applyAlignment="1">
      <alignment horizontal="right"/>
    </xf>
    <xf numFmtId="0" fontId="9" fillId="0" borderId="0" xfId="0" applyFont="1" applyAlignment="1">
      <alignment horizontal="right"/>
    </xf>
    <xf numFmtId="43" fontId="4" fillId="7" borderId="2" xfId="26" applyFont="1" applyFill="1" applyBorder="1"/>
    <xf numFmtId="0" fontId="15" fillId="0" borderId="1" xfId="0" applyFont="1" applyBorder="1"/>
    <xf numFmtId="0" fontId="6" fillId="11" borderId="1" xfId="0" applyFont="1" applyFill="1" applyBorder="1"/>
    <xf numFmtId="0" fontId="5" fillId="0" borderId="1" xfId="0" applyFont="1" applyBorder="1" applyProtection="1">
      <protection locked="0"/>
    </xf>
    <xf numFmtId="0" fontId="16" fillId="0" borderId="0" xfId="0" applyFont="1" applyAlignment="1">
      <alignment vertical="center"/>
    </xf>
    <xf numFmtId="0" fontId="6" fillId="12" borderId="1" xfId="0" applyFont="1" applyFill="1" applyBorder="1"/>
    <xf numFmtId="0" fontId="6" fillId="13" borderId="1" xfId="0" applyFont="1" applyFill="1" applyBorder="1"/>
    <xf numFmtId="0" fontId="6" fillId="14" borderId="1" xfId="0" applyFont="1" applyFill="1" applyBorder="1"/>
    <xf numFmtId="173" fontId="8" fillId="0" borderId="1" xfId="0" applyNumberFormat="1" applyFont="1" applyBorder="1"/>
    <xf numFmtId="173" fontId="8" fillId="12" borderId="1" xfId="0" applyNumberFormat="1" applyFont="1" applyFill="1" applyBorder="1"/>
    <xf numFmtId="173" fontId="8" fillId="13" borderId="1" xfId="0" applyNumberFormat="1" applyFont="1" applyFill="1" applyBorder="1"/>
    <xf numFmtId="173" fontId="8" fillId="14" borderId="1" xfId="0" applyNumberFormat="1" applyFont="1" applyFill="1" applyBorder="1"/>
    <xf numFmtId="174" fontId="6" fillId="0" borderId="1" xfId="26" applyNumberFormat="1" applyFont="1" applyFill="1" applyBorder="1" applyAlignment="1"/>
    <xf numFmtId="0" fontId="4" fillId="7" borderId="1" xfId="26" applyNumberFormat="1" applyFont="1" applyFill="1" applyBorder="1"/>
    <xf numFmtId="43" fontId="4" fillId="11" borderId="1" xfId="26" applyFont="1" applyFill="1" applyBorder="1"/>
    <xf numFmtId="0" fontId="8" fillId="7" borderId="1" xfId="0" applyFont="1" applyFill="1" applyBorder="1"/>
    <xf numFmtId="43" fontId="11" fillId="10" borderId="2" xfId="26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right"/>
    </xf>
    <xf numFmtId="0" fontId="5" fillId="14" borderId="1" xfId="0" applyFont="1" applyFill="1" applyBorder="1"/>
    <xf numFmtId="172" fontId="6" fillId="12" borderId="1" xfId="0" applyNumberFormat="1" applyFont="1" applyFill="1" applyBorder="1"/>
    <xf numFmtId="173" fontId="8" fillId="0" borderId="1" xfId="0" applyNumberFormat="1" applyFont="1" applyBorder="1" applyAlignment="1">
      <alignment horizontal="right"/>
    </xf>
    <xf numFmtId="173" fontId="8" fillId="11" borderId="1" xfId="0" applyNumberFormat="1" applyFont="1" applyFill="1" applyBorder="1"/>
    <xf numFmtId="43" fontId="4" fillId="9" borderId="3" xfId="26" applyFont="1" applyFill="1" applyBorder="1" applyAlignment="1">
      <alignment horizontal="center"/>
    </xf>
    <xf numFmtId="43" fontId="4" fillId="9" borderId="0" xfId="26" applyFont="1" applyFill="1" applyBorder="1" applyAlignment="1">
      <alignment horizontal="center"/>
    </xf>
  </cellXfs>
  <cellStyles count="48">
    <cellStyle name="BodyStyle" xfId="13" xr:uid="{00000000-0005-0000-0000-000000000000}"/>
    <cellStyle name="BodyStyleBold" xfId="14" xr:uid="{00000000-0005-0000-0000-000001000000}"/>
    <cellStyle name="BodyStyleBoldRight" xfId="15" xr:uid="{00000000-0005-0000-0000-000002000000}"/>
    <cellStyle name="BodyStyleWithBorder" xfId="21" xr:uid="{00000000-0005-0000-0000-000003000000}"/>
    <cellStyle name="BorderThinBlack" xfId="25" xr:uid="{00000000-0005-0000-0000-000004000000}"/>
    <cellStyle name="Comma" xfId="4" xr:uid="{00000000-0005-0000-0000-000005000000}"/>
    <cellStyle name="Comma [0]" xfId="5" xr:uid="{00000000-0005-0000-0000-000006000000}"/>
    <cellStyle name="Comma [0] 2" xfId="37" xr:uid="{00000000-0005-0000-0000-000007000000}"/>
    <cellStyle name="Comma [0] 3" xfId="31" xr:uid="{00000000-0005-0000-0000-000008000000}"/>
    <cellStyle name="Comma 2" xfId="36" xr:uid="{00000000-0005-0000-0000-000009000000}"/>
    <cellStyle name="Comma 3" xfId="40" xr:uid="{00000000-0005-0000-0000-00000A000000}"/>
    <cellStyle name="Comma 4" xfId="42" xr:uid="{00000000-0005-0000-0000-00000B000000}"/>
    <cellStyle name="Comma 5" xfId="44" xr:uid="{00000000-0005-0000-0000-00000C000000}"/>
    <cellStyle name="Comma 6" xfId="45" xr:uid="{00000000-0005-0000-0000-00000D000000}"/>
    <cellStyle name="Comma 7" xfId="30" xr:uid="{00000000-0005-0000-0000-00000E000000}"/>
    <cellStyle name="Currency" xfId="2" xr:uid="{00000000-0005-0000-0000-00000F000000}"/>
    <cellStyle name="Currency [0]" xfId="3" xr:uid="{00000000-0005-0000-0000-000010000000}"/>
    <cellStyle name="Currency [0] 2" xfId="35" xr:uid="{00000000-0005-0000-0000-000011000000}"/>
    <cellStyle name="Currency [0] 3" xfId="29" xr:uid="{00000000-0005-0000-0000-000012000000}"/>
    <cellStyle name="Currency 2" xfId="34" xr:uid="{00000000-0005-0000-0000-000013000000}"/>
    <cellStyle name="Currency 3" xfId="38" xr:uid="{00000000-0005-0000-0000-000014000000}"/>
    <cellStyle name="Currency 4" xfId="39" xr:uid="{00000000-0005-0000-0000-000015000000}"/>
    <cellStyle name="Currency 5" xfId="41" xr:uid="{00000000-0005-0000-0000-000016000000}"/>
    <cellStyle name="Currency 6" xfId="43" xr:uid="{00000000-0005-0000-0000-000017000000}"/>
    <cellStyle name="Currency 7" xfId="28" xr:uid="{00000000-0005-0000-0000-000018000000}"/>
    <cellStyle name="DateStyle" xfId="17" xr:uid="{00000000-0005-0000-0000-000019000000}"/>
    <cellStyle name="DateTimeStyle" xfId="18" xr:uid="{00000000-0005-0000-0000-00001A000000}"/>
    <cellStyle name="Decimal" xfId="20" xr:uid="{00000000-0005-0000-0000-00001B000000}"/>
    <cellStyle name="DecimalWithBorder" xfId="24" xr:uid="{00000000-0005-0000-0000-00001C000000}"/>
    <cellStyle name="EuroCurrency" xfId="16" xr:uid="{00000000-0005-0000-0000-00001D000000}"/>
    <cellStyle name="EuroCurrencyWithBorder" xfId="22" xr:uid="{00000000-0005-0000-0000-00001E000000}"/>
    <cellStyle name="HeaderStyle" xfId="7" xr:uid="{00000000-0005-0000-0000-00001F000000}"/>
    <cellStyle name="HeaderSubTop" xfId="11" xr:uid="{00000000-0005-0000-0000-000020000000}"/>
    <cellStyle name="HeaderSubTopNoBold" xfId="12" xr:uid="{00000000-0005-0000-0000-000021000000}"/>
    <cellStyle name="HeaderTopBuyer" xfId="8" xr:uid="{00000000-0005-0000-0000-000022000000}"/>
    <cellStyle name="HeaderTopStyle" xfId="9" xr:uid="{00000000-0005-0000-0000-000023000000}"/>
    <cellStyle name="HeaderTopStyleAlignRight" xfId="10" xr:uid="{00000000-0005-0000-0000-000024000000}"/>
    <cellStyle name="MainTitle" xfId="6" xr:uid="{00000000-0005-0000-0000-000025000000}"/>
    <cellStyle name="Millares" xfId="26" builtinId="3"/>
    <cellStyle name="Millares 2" xfId="33" xr:uid="{00000000-0005-0000-0000-000027000000}"/>
    <cellStyle name="Millares 3" xfId="32" xr:uid="{00000000-0005-0000-0000-000028000000}"/>
    <cellStyle name="Moneda" xfId="27" builtinId="4"/>
    <cellStyle name="Normal" xfId="0" builtinId="0"/>
    <cellStyle name="Normal 3" xfId="47" xr:uid="{00000000-0005-0000-0000-00002B000000}"/>
    <cellStyle name="Numeric" xfId="19" xr:uid="{00000000-0005-0000-0000-00002C000000}"/>
    <cellStyle name="NumericWithBorder" xfId="23" xr:uid="{00000000-0005-0000-0000-00002D000000}"/>
    <cellStyle name="Percent" xfId="1" xr:uid="{00000000-0005-0000-0000-00002E000000}"/>
    <cellStyle name="Porcentaje 2" xfId="46" xr:uid="{00000000-0005-0000-0000-00002F000000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J74"/>
  <sheetViews>
    <sheetView topLeftCell="A37" workbookViewId="0">
      <selection activeCell="A33" sqref="A33"/>
    </sheetView>
  </sheetViews>
  <sheetFormatPr baseColWidth="10" defaultRowHeight="12.75" x14ac:dyDescent="0.2"/>
  <cols>
    <col min="1" max="1" width="19.5703125" customWidth="1"/>
    <col min="3" max="3" width="14.140625" bestFit="1" customWidth="1"/>
    <col min="4" max="4" width="28.85546875" customWidth="1"/>
    <col min="5" max="5" width="16.85546875" bestFit="1" customWidth="1"/>
    <col min="6" max="6" width="16.85546875" customWidth="1"/>
    <col min="7" max="7" width="14.140625" bestFit="1" customWidth="1"/>
    <col min="8" max="8" width="16.85546875" style="1" bestFit="1" customWidth="1"/>
    <col min="9" max="9" width="14.85546875" bestFit="1" customWidth="1"/>
    <col min="10" max="10" width="14.140625" bestFit="1" customWidth="1"/>
  </cols>
  <sheetData>
    <row r="6" spans="1:10" x14ac:dyDescent="0.2">
      <c r="A6" s="1"/>
      <c r="C6" s="1"/>
      <c r="D6" s="1"/>
    </row>
    <row r="7" spans="1:10" x14ac:dyDescent="0.2">
      <c r="A7" s="1"/>
      <c r="C7" s="1"/>
      <c r="D7" s="1"/>
    </row>
    <row r="8" spans="1:10" x14ac:dyDescent="0.2">
      <c r="A8" s="1"/>
      <c r="C8" s="1"/>
      <c r="D8" s="1"/>
    </row>
    <row r="9" spans="1:10" x14ac:dyDescent="0.2">
      <c r="A9" s="1"/>
      <c r="C9" s="1"/>
      <c r="D9" s="1"/>
    </row>
    <row r="10" spans="1:10" x14ac:dyDescent="0.2">
      <c r="A10" s="1"/>
      <c r="C10" s="1"/>
      <c r="D10" s="1"/>
    </row>
    <row r="11" spans="1:10" x14ac:dyDescent="0.2">
      <c r="A11" s="1"/>
      <c r="C11" s="1"/>
      <c r="D11" s="1"/>
    </row>
    <row r="12" spans="1:10" x14ac:dyDescent="0.2">
      <c r="A12" s="1"/>
      <c r="C12" s="1"/>
      <c r="D12" s="1"/>
    </row>
    <row r="13" spans="1:10" x14ac:dyDescent="0.2">
      <c r="A13" s="1"/>
      <c r="C13" s="1"/>
      <c r="D13" s="1"/>
    </row>
    <row r="14" spans="1:10" x14ac:dyDescent="0.2">
      <c r="A14" s="1"/>
      <c r="C14" s="1"/>
      <c r="D14" s="1"/>
    </row>
    <row r="15" spans="1:10" ht="24" x14ac:dyDescent="0.2">
      <c r="A15" s="7" t="s">
        <v>39</v>
      </c>
      <c r="B15" s="8" t="s">
        <v>28</v>
      </c>
      <c r="C15" s="8" t="s">
        <v>27</v>
      </c>
      <c r="D15" s="9" t="s">
        <v>40</v>
      </c>
      <c r="E15" s="7" t="s">
        <v>58</v>
      </c>
      <c r="F15" s="7" t="s">
        <v>59</v>
      </c>
      <c r="G15" s="7" t="s">
        <v>60</v>
      </c>
      <c r="J15" s="1"/>
    </row>
    <row r="16" spans="1:10" x14ac:dyDescent="0.2">
      <c r="A16" s="10" t="s">
        <v>41</v>
      </c>
      <c r="B16" s="11" t="s">
        <v>42</v>
      </c>
      <c r="C16" s="5">
        <v>45373</v>
      </c>
      <c r="D16" s="6" t="s">
        <v>29</v>
      </c>
      <c r="E16" s="6">
        <v>98466540</v>
      </c>
      <c r="F16" s="6">
        <v>55836552</v>
      </c>
      <c r="G16" s="6">
        <f>+G17</f>
        <v>42629988</v>
      </c>
      <c r="H16" s="1">
        <f>+E16-F16-G16</f>
        <v>0</v>
      </c>
      <c r="J16" s="1"/>
    </row>
    <row r="17" spans="1:10" x14ac:dyDescent="0.2">
      <c r="A17" s="10"/>
      <c r="B17" s="11"/>
      <c r="C17" s="5"/>
      <c r="D17" s="6"/>
      <c r="E17" s="6"/>
      <c r="F17" s="6"/>
      <c r="G17" s="6">
        <v>42629988</v>
      </c>
      <c r="I17">
        <v>26</v>
      </c>
      <c r="J17" s="1"/>
    </row>
    <row r="18" spans="1:10" x14ac:dyDescent="0.2">
      <c r="A18" s="10" t="s">
        <v>43</v>
      </c>
      <c r="B18" s="11" t="s">
        <v>44</v>
      </c>
      <c r="C18" s="5">
        <v>45456</v>
      </c>
      <c r="D18" s="6" t="s">
        <v>30</v>
      </c>
      <c r="E18" s="6">
        <v>1469937684</v>
      </c>
      <c r="F18" s="6">
        <v>30000000</v>
      </c>
      <c r="G18" s="6">
        <f>+G19</f>
        <v>1499125145</v>
      </c>
      <c r="H18" s="1">
        <f>+E18+F18-G18</f>
        <v>812539</v>
      </c>
      <c r="J18" s="1"/>
    </row>
    <row r="19" spans="1:10" x14ac:dyDescent="0.2">
      <c r="A19" s="10"/>
      <c r="B19" s="11"/>
      <c r="C19" s="5"/>
      <c r="D19" s="6"/>
      <c r="E19" s="6"/>
      <c r="F19" s="6"/>
      <c r="G19" s="6">
        <v>1499125145</v>
      </c>
      <c r="I19">
        <v>35</v>
      </c>
      <c r="J19" s="1"/>
    </row>
    <row r="20" spans="1:10" x14ac:dyDescent="0.2">
      <c r="A20" s="10"/>
      <c r="B20" s="11"/>
      <c r="C20" s="5"/>
      <c r="D20" s="6"/>
      <c r="E20" s="6"/>
      <c r="F20" s="6"/>
      <c r="G20" s="6"/>
      <c r="I20">
        <v>36</v>
      </c>
      <c r="J20" s="1"/>
    </row>
    <row r="21" spans="1:10" x14ac:dyDescent="0.2">
      <c r="A21" s="10" t="s">
        <v>45</v>
      </c>
      <c r="B21" s="11" t="s">
        <v>46</v>
      </c>
      <c r="C21" s="5">
        <v>45478</v>
      </c>
      <c r="D21" s="6" t="s">
        <v>31</v>
      </c>
      <c r="E21" s="6">
        <v>250000000</v>
      </c>
      <c r="F21" s="6">
        <v>26162700</v>
      </c>
      <c r="G21" s="6">
        <f>SUM(G22:G49)</f>
        <v>273169364</v>
      </c>
      <c r="H21" s="1">
        <f>+E21+F21-G21</f>
        <v>2993336</v>
      </c>
    </row>
    <row r="22" spans="1:10" x14ac:dyDescent="0.2">
      <c r="A22" s="10"/>
      <c r="B22" s="11"/>
      <c r="C22" s="5"/>
      <c r="D22" s="6"/>
      <c r="E22" s="6"/>
      <c r="F22" s="6"/>
      <c r="G22" s="6">
        <v>15390000</v>
      </c>
      <c r="I22">
        <v>39</v>
      </c>
    </row>
    <row r="23" spans="1:10" x14ac:dyDescent="0.2">
      <c r="A23" s="10"/>
      <c r="B23" s="11"/>
      <c r="C23" s="5"/>
      <c r="D23" s="6"/>
      <c r="E23" s="6"/>
      <c r="F23" s="6"/>
      <c r="G23" s="6">
        <v>19950000</v>
      </c>
      <c r="I23">
        <v>40</v>
      </c>
    </row>
    <row r="24" spans="1:10" x14ac:dyDescent="0.2">
      <c r="A24" s="10"/>
      <c r="B24" s="11"/>
      <c r="C24" s="5"/>
      <c r="D24" s="6"/>
      <c r="E24" s="6"/>
      <c r="F24" s="6"/>
      <c r="G24" s="6">
        <v>14000000</v>
      </c>
      <c r="I24">
        <v>43</v>
      </c>
    </row>
    <row r="25" spans="1:10" x14ac:dyDescent="0.2">
      <c r="A25" s="10"/>
      <c r="B25" s="11"/>
      <c r="C25" s="5"/>
      <c r="D25" s="6"/>
      <c r="E25" s="6"/>
      <c r="F25" s="6"/>
      <c r="G25" s="6">
        <v>8500000</v>
      </c>
      <c r="I25">
        <v>44</v>
      </c>
    </row>
    <row r="26" spans="1:10" x14ac:dyDescent="0.2">
      <c r="A26" s="10"/>
      <c r="B26" s="11"/>
      <c r="C26" s="5"/>
      <c r="D26" s="6"/>
      <c r="E26" s="6"/>
      <c r="F26" s="6"/>
      <c r="G26" s="6">
        <v>13500000</v>
      </c>
      <c r="I26">
        <v>45</v>
      </c>
    </row>
    <row r="27" spans="1:10" x14ac:dyDescent="0.2">
      <c r="A27" s="10"/>
      <c r="B27" s="11"/>
      <c r="C27" s="5"/>
      <c r="D27" s="6"/>
      <c r="E27" s="6"/>
      <c r="F27" s="6"/>
      <c r="G27" s="6">
        <v>13500000</v>
      </c>
      <c r="I27">
        <v>46</v>
      </c>
    </row>
    <row r="28" spans="1:10" x14ac:dyDescent="0.2">
      <c r="A28" s="10"/>
      <c r="B28" s="11"/>
      <c r="C28" s="5"/>
      <c r="D28" s="6"/>
      <c r="E28" s="6"/>
      <c r="F28" s="6"/>
      <c r="G28" s="6">
        <v>8500000</v>
      </c>
      <c r="I28">
        <v>47</v>
      </c>
    </row>
    <row r="29" spans="1:10" x14ac:dyDescent="0.2">
      <c r="A29" s="10"/>
      <c r="B29" s="11"/>
      <c r="C29" s="5"/>
      <c r="D29" s="6"/>
      <c r="E29" s="6"/>
      <c r="F29" s="6"/>
      <c r="G29" s="6">
        <v>8500000</v>
      </c>
      <c r="I29">
        <v>48</v>
      </c>
    </row>
    <row r="30" spans="1:10" x14ac:dyDescent="0.2">
      <c r="A30" s="10"/>
      <c r="B30" s="11"/>
      <c r="C30" s="5"/>
      <c r="D30" s="6"/>
      <c r="E30" s="6"/>
      <c r="F30" s="6"/>
      <c r="G30" s="6">
        <v>8500000</v>
      </c>
      <c r="I30">
        <v>49</v>
      </c>
    </row>
    <row r="31" spans="1:10" x14ac:dyDescent="0.2">
      <c r="A31" s="10"/>
      <c r="B31" s="11"/>
      <c r="C31" s="5"/>
      <c r="D31" s="6"/>
      <c r="E31" s="6"/>
      <c r="F31" s="6"/>
      <c r="G31" s="6">
        <v>8500000</v>
      </c>
      <c r="I31">
        <v>50</v>
      </c>
    </row>
    <row r="32" spans="1:10" x14ac:dyDescent="0.2">
      <c r="A32" s="10"/>
      <c r="B32" s="11"/>
      <c r="C32" s="5"/>
      <c r="D32" s="6"/>
      <c r="E32" s="6"/>
      <c r="F32" s="6"/>
      <c r="G32" s="6">
        <v>8500000</v>
      </c>
      <c r="I32">
        <v>51</v>
      </c>
    </row>
    <row r="33" spans="1:9" x14ac:dyDescent="0.2">
      <c r="A33" s="10"/>
      <c r="B33" s="11"/>
      <c r="C33" s="5"/>
      <c r="D33" s="6"/>
      <c r="E33" s="6"/>
      <c r="F33" s="6"/>
      <c r="G33" s="6">
        <v>8500000</v>
      </c>
      <c r="I33">
        <v>52</v>
      </c>
    </row>
    <row r="34" spans="1:9" x14ac:dyDescent="0.2">
      <c r="A34" s="10"/>
      <c r="B34" s="11"/>
      <c r="C34" s="5"/>
      <c r="D34" s="6"/>
      <c r="E34" s="6"/>
      <c r="F34" s="6"/>
      <c r="G34" s="6">
        <v>8500000</v>
      </c>
      <c r="I34">
        <v>53</v>
      </c>
    </row>
    <row r="35" spans="1:9" x14ac:dyDescent="0.2">
      <c r="A35" s="10"/>
      <c r="B35" s="11"/>
      <c r="C35" s="5"/>
      <c r="D35" s="6"/>
      <c r="E35" s="6"/>
      <c r="F35" s="6"/>
      <c r="G35" s="6">
        <v>8500000</v>
      </c>
      <c r="I35">
        <v>54</v>
      </c>
    </row>
    <row r="36" spans="1:9" x14ac:dyDescent="0.2">
      <c r="A36" s="10"/>
      <c r="B36" s="11"/>
      <c r="C36" s="5"/>
      <c r="D36" s="6"/>
      <c r="E36" s="6"/>
      <c r="F36" s="6"/>
      <c r="G36" s="6">
        <v>8500000</v>
      </c>
      <c r="I36">
        <v>55</v>
      </c>
    </row>
    <row r="37" spans="1:9" x14ac:dyDescent="0.2">
      <c r="A37" s="10"/>
      <c r="B37" s="11"/>
      <c r="C37" s="5"/>
      <c r="D37" s="6"/>
      <c r="E37" s="6"/>
      <c r="F37" s="6"/>
      <c r="G37" s="6">
        <v>8500000</v>
      </c>
      <c r="I37">
        <v>56</v>
      </c>
    </row>
    <row r="38" spans="1:9" x14ac:dyDescent="0.2">
      <c r="A38" s="10"/>
      <c r="B38" s="11"/>
      <c r="C38" s="5"/>
      <c r="D38" s="6"/>
      <c r="E38" s="6"/>
      <c r="F38" s="6"/>
      <c r="G38" s="6">
        <v>8500000</v>
      </c>
      <c r="I38">
        <v>57</v>
      </c>
    </row>
    <row r="39" spans="1:9" x14ac:dyDescent="0.2">
      <c r="A39" s="10"/>
      <c r="B39" s="11"/>
      <c r="C39" s="5"/>
      <c r="D39" s="6"/>
      <c r="E39" s="6"/>
      <c r="F39" s="6"/>
      <c r="G39" s="6">
        <v>8500000</v>
      </c>
      <c r="I39">
        <v>58</v>
      </c>
    </row>
    <row r="40" spans="1:9" x14ac:dyDescent="0.2">
      <c r="A40" s="10"/>
      <c r="B40" s="11"/>
      <c r="C40" s="5"/>
      <c r="D40" s="6"/>
      <c r="E40" s="6"/>
      <c r="F40" s="6"/>
      <c r="G40" s="6">
        <v>8500000</v>
      </c>
      <c r="I40">
        <v>59</v>
      </c>
    </row>
    <row r="41" spans="1:9" x14ac:dyDescent="0.2">
      <c r="A41" s="10"/>
      <c r="B41" s="11"/>
      <c r="C41" s="5"/>
      <c r="D41" s="6"/>
      <c r="E41" s="6"/>
      <c r="F41" s="6"/>
      <c r="G41" s="6">
        <v>8500000</v>
      </c>
      <c r="I41">
        <v>60</v>
      </c>
    </row>
    <row r="42" spans="1:9" x14ac:dyDescent="0.2">
      <c r="A42" s="10"/>
      <c r="B42" s="11"/>
      <c r="C42" s="5"/>
      <c r="D42" s="6"/>
      <c r="E42" s="6"/>
      <c r="F42" s="6"/>
      <c r="G42" s="6">
        <v>8500000</v>
      </c>
      <c r="I42">
        <v>61</v>
      </c>
    </row>
    <row r="43" spans="1:9" x14ac:dyDescent="0.2">
      <c r="A43" s="10"/>
      <c r="B43" s="11"/>
      <c r="C43" s="5"/>
      <c r="D43" s="6"/>
      <c r="E43" s="6"/>
      <c r="F43" s="6"/>
      <c r="G43" s="6">
        <v>8500000</v>
      </c>
      <c r="I43">
        <v>62</v>
      </c>
    </row>
    <row r="44" spans="1:9" x14ac:dyDescent="0.2">
      <c r="A44" s="10"/>
      <c r="B44" s="11"/>
      <c r="C44" s="5"/>
      <c r="D44" s="6"/>
      <c r="E44" s="6"/>
      <c r="F44" s="6"/>
      <c r="G44" s="6">
        <v>8500000</v>
      </c>
      <c r="I44">
        <v>63</v>
      </c>
    </row>
    <row r="45" spans="1:9" x14ac:dyDescent="0.2">
      <c r="A45" s="10"/>
      <c r="B45" s="11"/>
      <c r="C45" s="5"/>
      <c r="D45" s="6"/>
      <c r="E45" s="6"/>
      <c r="F45" s="6"/>
      <c r="G45" s="6">
        <v>8216666</v>
      </c>
      <c r="I45">
        <v>64</v>
      </c>
    </row>
    <row r="46" spans="1:9" x14ac:dyDescent="0.2">
      <c r="A46" s="10"/>
      <c r="B46" s="11"/>
      <c r="C46" s="5"/>
      <c r="D46" s="6"/>
      <c r="E46" s="6"/>
      <c r="F46" s="6"/>
      <c r="G46" s="6">
        <v>8216666</v>
      </c>
      <c r="I46">
        <v>65</v>
      </c>
    </row>
    <row r="47" spans="1:9" x14ac:dyDescent="0.2">
      <c r="A47" s="10"/>
      <c r="B47" s="11"/>
      <c r="C47" s="5"/>
      <c r="D47" s="6"/>
      <c r="E47" s="6"/>
      <c r="F47" s="6"/>
      <c r="G47" s="6">
        <v>8216666</v>
      </c>
      <c r="I47">
        <v>66</v>
      </c>
    </row>
    <row r="48" spans="1:9" x14ac:dyDescent="0.2">
      <c r="A48" s="10"/>
      <c r="B48" s="11"/>
      <c r="C48" s="5"/>
      <c r="D48" s="6"/>
      <c r="E48" s="6"/>
      <c r="F48" s="6"/>
      <c r="G48" s="6">
        <v>8216666</v>
      </c>
      <c r="I48">
        <v>67</v>
      </c>
    </row>
    <row r="49" spans="1:9" x14ac:dyDescent="0.2">
      <c r="A49" s="10"/>
      <c r="B49" s="11"/>
      <c r="C49" s="5"/>
      <c r="D49" s="6"/>
      <c r="E49" s="6"/>
      <c r="F49" s="6"/>
      <c r="G49" s="6">
        <v>10962700</v>
      </c>
      <c r="I49">
        <v>69</v>
      </c>
    </row>
    <row r="50" spans="1:9" x14ac:dyDescent="0.2">
      <c r="A50" s="10" t="s">
        <v>47</v>
      </c>
      <c r="B50" s="11" t="s">
        <v>48</v>
      </c>
      <c r="C50" s="5">
        <v>45533</v>
      </c>
      <c r="D50" s="6" t="s">
        <v>32</v>
      </c>
      <c r="E50" s="6">
        <v>112435000</v>
      </c>
      <c r="F50" s="6">
        <v>52938120</v>
      </c>
      <c r="G50" s="6">
        <f>+G51</f>
        <v>59377880</v>
      </c>
      <c r="H50" s="1">
        <f>+E50-F50-G50</f>
        <v>119000</v>
      </c>
    </row>
    <row r="51" spans="1:9" x14ac:dyDescent="0.2">
      <c r="A51" s="10"/>
      <c r="B51" s="11"/>
      <c r="C51" s="5"/>
      <c r="D51" s="6"/>
      <c r="E51" s="6"/>
      <c r="F51" s="6"/>
      <c r="G51" s="6">
        <v>59377880</v>
      </c>
      <c r="I51">
        <v>71</v>
      </c>
    </row>
    <row r="52" spans="1:9" x14ac:dyDescent="0.2">
      <c r="A52" s="10"/>
      <c r="B52" s="11"/>
      <c r="C52" s="5"/>
      <c r="D52" s="6"/>
      <c r="E52" s="6"/>
      <c r="F52" s="6"/>
      <c r="G52" s="6"/>
    </row>
    <row r="53" spans="1:9" x14ac:dyDescent="0.2">
      <c r="A53" s="10"/>
      <c r="B53" s="11"/>
      <c r="C53" s="5"/>
      <c r="D53" s="6"/>
      <c r="E53" s="6"/>
      <c r="F53" s="6"/>
      <c r="G53" s="6"/>
    </row>
    <row r="54" spans="1:9" x14ac:dyDescent="0.2">
      <c r="A54" s="10" t="s">
        <v>49</v>
      </c>
      <c r="B54" s="11" t="s">
        <v>50</v>
      </c>
      <c r="C54" s="5">
        <v>45575</v>
      </c>
      <c r="D54" s="6" t="s">
        <v>33</v>
      </c>
      <c r="E54" s="6">
        <v>480135250</v>
      </c>
      <c r="F54" s="6"/>
      <c r="G54" s="6">
        <f>+G55</f>
        <v>472953250</v>
      </c>
      <c r="H54" s="1">
        <f>+E54-F54-G54</f>
        <v>7182000</v>
      </c>
    </row>
    <row r="55" spans="1:9" x14ac:dyDescent="0.2">
      <c r="A55" s="10"/>
      <c r="B55" s="11"/>
      <c r="C55" s="5"/>
      <c r="D55" s="6"/>
      <c r="E55" s="6"/>
      <c r="F55" s="6">
        <f>+J56</f>
        <v>0</v>
      </c>
      <c r="G55" s="6">
        <v>472953250</v>
      </c>
      <c r="I55">
        <v>85</v>
      </c>
    </row>
    <row r="56" spans="1:9" x14ac:dyDescent="0.2">
      <c r="A56" s="10" t="s">
        <v>51</v>
      </c>
      <c r="B56" s="11" t="s">
        <v>52</v>
      </c>
      <c r="C56" s="5">
        <v>45616</v>
      </c>
      <c r="D56" s="6" t="s">
        <v>34</v>
      </c>
      <c r="E56" s="6">
        <v>1380351742</v>
      </c>
      <c r="F56" s="6"/>
      <c r="G56" s="6"/>
    </row>
    <row r="57" spans="1:9" x14ac:dyDescent="0.2">
      <c r="A57" s="10"/>
      <c r="B57" s="11"/>
      <c r="C57" s="5"/>
      <c r="D57" s="6"/>
      <c r="E57" s="6"/>
      <c r="F57" s="6"/>
      <c r="G57" s="6"/>
    </row>
    <row r="58" spans="1:9" x14ac:dyDescent="0.2">
      <c r="A58" s="10" t="s">
        <v>53</v>
      </c>
      <c r="B58" s="11" t="s">
        <v>54</v>
      </c>
      <c r="C58" s="5">
        <v>45629</v>
      </c>
      <c r="D58" s="6" t="s">
        <v>35</v>
      </c>
      <c r="E58" s="6">
        <v>280000000</v>
      </c>
      <c r="F58" s="6"/>
      <c r="G58" s="6"/>
    </row>
    <row r="59" spans="1:9" x14ac:dyDescent="0.2">
      <c r="A59" s="10"/>
      <c r="B59" s="11"/>
      <c r="C59" s="5"/>
      <c r="D59" s="6"/>
      <c r="E59" s="6"/>
      <c r="F59" s="6"/>
      <c r="G59" s="6"/>
    </row>
    <row r="60" spans="1:9" x14ac:dyDescent="0.2">
      <c r="A60" s="10" t="s">
        <v>55</v>
      </c>
      <c r="B60" s="11" t="s">
        <v>56</v>
      </c>
      <c r="C60" s="5">
        <v>45649</v>
      </c>
      <c r="D60" s="6" t="s">
        <v>36</v>
      </c>
      <c r="E60" s="6">
        <v>600000000</v>
      </c>
      <c r="F60" s="6"/>
      <c r="G60" s="6"/>
    </row>
    <row r="61" spans="1:9" x14ac:dyDescent="0.2">
      <c r="A61" s="10"/>
      <c r="B61" s="11"/>
      <c r="C61" s="5"/>
      <c r="D61" s="6"/>
      <c r="E61" s="6"/>
      <c r="F61" s="6"/>
      <c r="G61" s="6"/>
    </row>
    <row r="62" spans="1:9" x14ac:dyDescent="0.2">
      <c r="A62" s="10" t="s">
        <v>57</v>
      </c>
      <c r="B62" s="11" t="s">
        <v>56</v>
      </c>
      <c r="C62" s="5">
        <v>45649</v>
      </c>
      <c r="D62" s="6" t="s">
        <v>37</v>
      </c>
      <c r="E62" s="6">
        <v>133781266</v>
      </c>
      <c r="F62" s="6"/>
      <c r="G62" s="6"/>
    </row>
    <row r="63" spans="1:9" x14ac:dyDescent="0.2">
      <c r="A63" s="1"/>
      <c r="C63" s="1"/>
      <c r="D63" s="1"/>
      <c r="E63" s="6">
        <v>0</v>
      </c>
      <c r="F63" s="6"/>
      <c r="G63" s="6"/>
    </row>
    <row r="64" spans="1:9" x14ac:dyDescent="0.2">
      <c r="A64" s="1"/>
      <c r="C64" s="1"/>
      <c r="D64" s="1"/>
      <c r="E64" s="6">
        <v>0</v>
      </c>
      <c r="F64" s="6"/>
      <c r="G64" s="6"/>
    </row>
    <row r="65" spans="1:7" x14ac:dyDescent="0.2">
      <c r="A65" s="1"/>
      <c r="C65" s="1"/>
      <c r="D65" s="1"/>
      <c r="E65" s="13">
        <v>4805107482</v>
      </c>
      <c r="F65" s="13"/>
      <c r="G65" s="13">
        <v>4805107482</v>
      </c>
    </row>
    <row r="66" spans="1:7" x14ac:dyDescent="0.2">
      <c r="G66" s="14">
        <f>+E65-G65</f>
        <v>0</v>
      </c>
    </row>
    <row r="70" spans="1:7" x14ac:dyDescent="0.2">
      <c r="G70">
        <v>1499125145</v>
      </c>
    </row>
    <row r="72" spans="1:7" x14ac:dyDescent="0.2">
      <c r="E72" s="1">
        <v>1469937684</v>
      </c>
      <c r="F72" s="1"/>
    </row>
    <row r="74" spans="1:7" x14ac:dyDescent="0.2">
      <c r="E74">
        <v>1499937684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V1915"/>
  <sheetViews>
    <sheetView tabSelected="1" topLeftCell="A31" workbookViewId="0">
      <selection activeCell="AV75" sqref="AV75"/>
    </sheetView>
  </sheetViews>
  <sheetFormatPr baseColWidth="10" defaultRowHeight="11.25" x14ac:dyDescent="0.2"/>
  <cols>
    <col min="1" max="1" width="3.140625" style="2" customWidth="1"/>
    <col min="2" max="2" width="11.42578125" style="2" customWidth="1"/>
    <col min="3" max="3" width="14.28515625" style="2" customWidth="1"/>
    <col min="4" max="4" width="11.42578125" style="2" customWidth="1"/>
    <col min="5" max="5" width="10.5703125" style="2" customWidth="1"/>
    <col min="6" max="6" width="11.42578125" style="2" customWidth="1"/>
    <col min="7" max="7" width="8.7109375" style="2" customWidth="1"/>
    <col min="8" max="9" width="11.42578125" style="2" customWidth="1"/>
    <col min="10" max="10" width="11.28515625" style="2" customWidth="1"/>
    <col min="11" max="12" width="11.42578125" style="2" customWidth="1"/>
    <col min="13" max="13" width="63.140625" style="2" customWidth="1"/>
    <col min="14" max="14" width="11.42578125" style="2" customWidth="1"/>
    <col min="15" max="15" width="15.5703125" style="3" customWidth="1"/>
    <col min="16" max="16" width="15.5703125" style="37" customWidth="1"/>
    <col min="17" max="17" width="15.5703125" style="2" customWidth="1"/>
    <col min="18" max="18" width="11.42578125" style="2" customWidth="1"/>
    <col min="19" max="19" width="12.85546875" style="2" customWidth="1"/>
    <col min="20" max="20" width="8" style="2" customWidth="1"/>
    <col min="21" max="24" width="8.28515625" style="2" customWidth="1"/>
    <col min="25" max="25" width="15.85546875" style="2" customWidth="1"/>
    <col min="26" max="26" width="8" style="2" customWidth="1"/>
    <col min="27" max="27" width="9.7109375" style="46" customWidth="1"/>
    <col min="28" max="28" width="12.28515625" style="2" customWidth="1"/>
    <col min="29" max="29" width="11.5703125" style="3" customWidth="1"/>
    <col min="30" max="30" width="15" style="3" customWidth="1"/>
    <col min="31" max="31" width="11.5703125" style="3" customWidth="1"/>
    <col min="32" max="32" width="13.28515625" style="3" customWidth="1"/>
    <col min="33" max="33" width="14" style="3" customWidth="1"/>
    <col min="34" max="34" width="7.5703125" style="3" customWidth="1"/>
    <col min="35" max="35" width="19.42578125" style="49" customWidth="1"/>
    <col min="36" max="36" width="18.42578125" style="3" customWidth="1"/>
    <col min="37" max="37" width="16.85546875" style="3" customWidth="1"/>
    <col min="38" max="38" width="17.7109375" style="3" customWidth="1"/>
    <col min="39" max="39" width="16.85546875" style="3" customWidth="1"/>
    <col min="40" max="41" width="7.5703125" style="3" customWidth="1"/>
    <col min="42" max="43" width="14.85546875" style="16" customWidth="1"/>
    <col min="44" max="44" width="14.7109375" style="16" customWidth="1"/>
    <col min="45" max="45" width="12.85546875" style="16" customWidth="1"/>
    <col min="46" max="46" width="7.28515625" style="16" customWidth="1"/>
    <col min="47" max="47" width="18.85546875" style="16" customWidth="1"/>
    <col min="48" max="48" width="18.28515625" style="2" customWidth="1"/>
    <col min="49" max="16384" width="11.42578125" style="2"/>
  </cols>
  <sheetData>
    <row r="1" spans="2:48" x14ac:dyDescent="0.2">
      <c r="AP1" s="3"/>
      <c r="AQ1" s="3"/>
      <c r="AR1" s="3"/>
      <c r="AS1" s="3"/>
      <c r="AT1" s="3"/>
      <c r="AU1" s="3"/>
    </row>
    <row r="2" spans="2:48" ht="15.75" x14ac:dyDescent="0.25">
      <c r="D2" s="38" t="s">
        <v>138</v>
      </c>
      <c r="AP2" s="3"/>
      <c r="AQ2" s="3"/>
      <c r="AR2" s="3"/>
      <c r="AS2" s="3"/>
      <c r="AT2" s="3"/>
      <c r="AU2" s="3"/>
    </row>
    <row r="3" spans="2:48" ht="15.75" x14ac:dyDescent="0.25">
      <c r="D3" s="38" t="s">
        <v>139</v>
      </c>
      <c r="AP3" s="3"/>
      <c r="AQ3" s="3"/>
      <c r="AR3" s="3"/>
      <c r="AS3" s="3"/>
      <c r="AT3" s="3"/>
      <c r="AU3" s="3"/>
    </row>
    <row r="4" spans="2:48" ht="15.75" x14ac:dyDescent="0.25">
      <c r="D4" s="39" t="s">
        <v>140</v>
      </c>
      <c r="AP4" s="3"/>
      <c r="AQ4" s="3"/>
      <c r="AR4" s="3"/>
      <c r="AS4" s="3"/>
      <c r="AT4" s="3"/>
      <c r="AU4" s="3"/>
    </row>
    <row r="5" spans="2:48" ht="15.75" x14ac:dyDescent="0.25">
      <c r="D5" s="39" t="s">
        <v>151</v>
      </c>
      <c r="AP5" s="3"/>
      <c r="AQ5" s="3"/>
      <c r="AR5" s="3"/>
      <c r="AS5" s="3"/>
      <c r="AT5" s="3"/>
      <c r="AU5" s="3"/>
    </row>
    <row r="6" spans="2:48" ht="15.75" x14ac:dyDescent="0.25">
      <c r="D6" s="39"/>
      <c r="AP6" s="3"/>
      <c r="AQ6" s="3"/>
      <c r="AR6" s="3"/>
      <c r="AS6" s="3"/>
      <c r="AT6" s="3"/>
      <c r="AU6" s="3"/>
    </row>
    <row r="7" spans="2:48" x14ac:dyDescent="0.2">
      <c r="AP7" s="3"/>
      <c r="AQ7" s="3"/>
      <c r="AR7" s="3"/>
      <c r="AS7" s="3"/>
      <c r="AT7" s="3"/>
      <c r="AU7" s="3"/>
    </row>
    <row r="8" spans="2:48" ht="13.5" customHeight="1" x14ac:dyDescent="0.25">
      <c r="B8" s="52">
        <v>1</v>
      </c>
      <c r="C8" s="52">
        <v>2</v>
      </c>
      <c r="D8" s="52">
        <v>3</v>
      </c>
      <c r="E8" s="52">
        <v>4</v>
      </c>
      <c r="F8" s="52">
        <v>5</v>
      </c>
      <c r="G8" s="52">
        <v>6</v>
      </c>
      <c r="H8" s="52">
        <v>7</v>
      </c>
      <c r="I8" s="52">
        <v>8</v>
      </c>
      <c r="J8" s="52">
        <v>9</v>
      </c>
      <c r="K8" s="52">
        <v>10</v>
      </c>
      <c r="L8" s="52">
        <v>11</v>
      </c>
      <c r="M8" s="52">
        <v>12</v>
      </c>
      <c r="N8" s="52">
        <v>13</v>
      </c>
      <c r="O8" s="52">
        <v>14</v>
      </c>
      <c r="P8" s="52">
        <v>15</v>
      </c>
      <c r="Q8" s="52">
        <v>16</v>
      </c>
      <c r="R8" s="52">
        <v>17</v>
      </c>
      <c r="S8" s="52">
        <v>18</v>
      </c>
      <c r="T8" s="52">
        <v>19</v>
      </c>
      <c r="U8" s="52">
        <v>20</v>
      </c>
      <c r="V8" s="52">
        <v>21</v>
      </c>
      <c r="W8" s="52">
        <v>22</v>
      </c>
      <c r="X8" s="52">
        <v>23</v>
      </c>
      <c r="Y8" s="52">
        <v>24</v>
      </c>
      <c r="Z8" s="52">
        <v>25</v>
      </c>
      <c r="AA8" s="52">
        <v>26</v>
      </c>
      <c r="AB8" s="52">
        <v>27</v>
      </c>
      <c r="AC8" s="52">
        <v>28</v>
      </c>
      <c r="AD8" s="52">
        <v>29</v>
      </c>
      <c r="AE8" s="52">
        <v>30</v>
      </c>
      <c r="AF8" s="52">
        <v>31</v>
      </c>
      <c r="AG8" s="52">
        <v>32</v>
      </c>
      <c r="AH8" s="52">
        <v>33</v>
      </c>
      <c r="AI8" s="52">
        <v>34</v>
      </c>
      <c r="AJ8" s="52">
        <v>35</v>
      </c>
      <c r="AK8" s="52">
        <v>36</v>
      </c>
      <c r="AL8" s="52">
        <v>37</v>
      </c>
      <c r="AM8" s="52">
        <v>38</v>
      </c>
      <c r="AN8" s="52">
        <v>39</v>
      </c>
      <c r="AO8" s="52">
        <v>40</v>
      </c>
      <c r="AP8" s="78" t="s">
        <v>150</v>
      </c>
      <c r="AQ8" s="79"/>
      <c r="AR8" s="79"/>
      <c r="AS8" s="79"/>
      <c r="AT8" s="79"/>
      <c r="AU8" s="79"/>
      <c r="AV8" s="79"/>
    </row>
    <row r="9" spans="2:48" s="40" customFormat="1" ht="56.25" x14ac:dyDescent="0.2">
      <c r="B9" s="41" t="s">
        <v>62</v>
      </c>
      <c r="C9" s="41" t="s">
        <v>63</v>
      </c>
      <c r="D9" s="41" t="s">
        <v>64</v>
      </c>
      <c r="E9" s="41" t="s">
        <v>65</v>
      </c>
      <c r="F9" s="41" t="s">
        <v>66</v>
      </c>
      <c r="G9" s="41" t="s">
        <v>1</v>
      </c>
      <c r="H9" s="41" t="s">
        <v>67</v>
      </c>
      <c r="I9" s="41" t="s">
        <v>68</v>
      </c>
      <c r="J9" s="41" t="s">
        <v>69</v>
      </c>
      <c r="K9" s="41" t="s">
        <v>70</v>
      </c>
      <c r="L9" s="41" t="s">
        <v>71</v>
      </c>
      <c r="M9" s="42" t="s">
        <v>2</v>
      </c>
      <c r="N9" s="41" t="s">
        <v>72</v>
      </c>
      <c r="O9" s="43" t="s">
        <v>3</v>
      </c>
      <c r="P9" s="43" t="s">
        <v>73</v>
      </c>
      <c r="Q9" s="41" t="s">
        <v>4</v>
      </c>
      <c r="R9" s="41" t="s">
        <v>74</v>
      </c>
      <c r="S9" s="41" t="s">
        <v>75</v>
      </c>
      <c r="T9" s="41" t="s">
        <v>76</v>
      </c>
      <c r="U9" s="41" t="s">
        <v>77</v>
      </c>
      <c r="V9" s="41" t="s">
        <v>78</v>
      </c>
      <c r="W9" s="41" t="s">
        <v>79</v>
      </c>
      <c r="X9" s="41" t="s">
        <v>80</v>
      </c>
      <c r="Y9" s="41" t="s">
        <v>81</v>
      </c>
      <c r="Z9" s="41" t="s">
        <v>82</v>
      </c>
      <c r="AA9" s="41" t="s">
        <v>83</v>
      </c>
      <c r="AB9" s="41" t="s">
        <v>84</v>
      </c>
      <c r="AC9" s="43" t="s">
        <v>142</v>
      </c>
      <c r="AD9" s="43" t="s">
        <v>143</v>
      </c>
      <c r="AE9" s="43" t="s">
        <v>144</v>
      </c>
      <c r="AF9" s="43" t="s">
        <v>343</v>
      </c>
      <c r="AG9" s="43" t="s">
        <v>344</v>
      </c>
      <c r="AH9" s="43" t="s">
        <v>345</v>
      </c>
      <c r="AI9" s="48" t="s">
        <v>23</v>
      </c>
      <c r="AJ9" s="43" t="s">
        <v>24</v>
      </c>
      <c r="AK9" s="43" t="s">
        <v>25</v>
      </c>
      <c r="AL9" s="43" t="s">
        <v>26</v>
      </c>
      <c r="AM9" s="43" t="s">
        <v>85</v>
      </c>
      <c r="AN9" s="43" t="s">
        <v>145</v>
      </c>
      <c r="AO9" s="43" t="s">
        <v>146</v>
      </c>
      <c r="AP9" s="48" t="s">
        <v>147</v>
      </c>
      <c r="AQ9" s="48" t="s">
        <v>148</v>
      </c>
      <c r="AR9" s="48" t="s">
        <v>149</v>
      </c>
      <c r="AS9" s="48" t="s">
        <v>141</v>
      </c>
      <c r="AT9" s="48" t="s">
        <v>1</v>
      </c>
      <c r="AU9" s="48" t="s">
        <v>4</v>
      </c>
      <c r="AV9" s="72" t="s">
        <v>131</v>
      </c>
    </row>
    <row r="10" spans="2:48" x14ac:dyDescent="0.2">
      <c r="B10" s="17" t="s">
        <v>86</v>
      </c>
      <c r="C10" s="18">
        <v>7064815367</v>
      </c>
      <c r="D10" s="17" t="s">
        <v>87</v>
      </c>
      <c r="E10" s="17" t="s">
        <v>88</v>
      </c>
      <c r="F10" s="19" t="s">
        <v>89</v>
      </c>
      <c r="G10" s="44">
        <v>1</v>
      </c>
      <c r="H10" s="17" t="s">
        <v>159</v>
      </c>
      <c r="I10" s="17" t="s">
        <v>91</v>
      </c>
      <c r="J10" s="17" t="s">
        <v>160</v>
      </c>
      <c r="K10" s="17" t="s">
        <v>164</v>
      </c>
      <c r="L10" s="17" t="s">
        <v>99</v>
      </c>
      <c r="M10" s="17" t="s">
        <v>165</v>
      </c>
      <c r="N10" s="17" t="s">
        <v>224</v>
      </c>
      <c r="O10" s="12">
        <v>345000000</v>
      </c>
      <c r="P10" s="35" t="s">
        <v>225</v>
      </c>
      <c r="Q10" s="17" t="s">
        <v>5</v>
      </c>
      <c r="R10" s="64">
        <v>46024</v>
      </c>
      <c r="S10" s="17">
        <v>1081397805</v>
      </c>
      <c r="T10" s="17" t="s">
        <v>0</v>
      </c>
      <c r="U10" s="17" t="s">
        <v>94</v>
      </c>
      <c r="V10" s="17" t="s">
        <v>95</v>
      </c>
      <c r="W10" s="17">
        <v>10</v>
      </c>
      <c r="X10" s="17" t="s">
        <v>96</v>
      </c>
      <c r="Y10" s="32">
        <v>0</v>
      </c>
      <c r="Z10" s="19" t="s">
        <v>96</v>
      </c>
      <c r="AA10" s="64">
        <v>46024</v>
      </c>
      <c r="AB10" s="64">
        <v>46327</v>
      </c>
      <c r="AC10" s="33"/>
      <c r="AD10" s="12">
        <v>0</v>
      </c>
      <c r="AE10" s="20"/>
      <c r="AF10" s="18"/>
      <c r="AG10" s="18"/>
      <c r="AH10" s="18"/>
      <c r="AI10" s="50">
        <f t="shared" ref="AI10:AI41" si="0">+AD10+O10</f>
        <v>345000000</v>
      </c>
      <c r="AJ10" s="51">
        <f>+AI10</f>
        <v>345000000</v>
      </c>
      <c r="AK10" s="51">
        <v>0</v>
      </c>
      <c r="AL10" s="51">
        <v>0</v>
      </c>
      <c r="AM10" s="51">
        <v>0</v>
      </c>
      <c r="AN10" s="18"/>
      <c r="AO10" s="18"/>
      <c r="AP10" s="50">
        <f t="shared" ref="AP10:AP41" si="1">SUM(AJ10:AM10)</f>
        <v>345000000</v>
      </c>
      <c r="AQ10" s="4">
        <v>205809933.40000001</v>
      </c>
      <c r="AR10" s="4">
        <f t="shared" ref="AR10:AR25" si="2">+AI10-AQ10</f>
        <v>139190066.59999999</v>
      </c>
      <c r="AS10" s="4">
        <f t="shared" ref="AS10:AS41" si="3">+AP10-AI10</f>
        <v>0</v>
      </c>
      <c r="AT10" s="4">
        <v>1</v>
      </c>
      <c r="AU10" s="4" t="s">
        <v>280</v>
      </c>
      <c r="AV10" s="69" t="s">
        <v>281</v>
      </c>
    </row>
    <row r="11" spans="2:48" x14ac:dyDescent="0.2">
      <c r="B11" s="17" t="s">
        <v>86</v>
      </c>
      <c r="C11" s="18">
        <v>7064815367</v>
      </c>
      <c r="D11" s="17" t="s">
        <v>87</v>
      </c>
      <c r="E11" s="17" t="s">
        <v>88</v>
      </c>
      <c r="F11" s="19" t="s">
        <v>89</v>
      </c>
      <c r="G11" s="44">
        <v>2</v>
      </c>
      <c r="H11" s="17" t="s">
        <v>159</v>
      </c>
      <c r="I11" s="17" t="s">
        <v>91</v>
      </c>
      <c r="J11" s="17" t="s">
        <v>160</v>
      </c>
      <c r="K11" s="17" t="s">
        <v>164</v>
      </c>
      <c r="L11" s="17" t="s">
        <v>92</v>
      </c>
      <c r="M11" s="17" t="s">
        <v>166</v>
      </c>
      <c r="N11" s="17" t="s">
        <v>224</v>
      </c>
      <c r="O11" s="12">
        <v>274138734</v>
      </c>
      <c r="P11" s="35">
        <v>9005766550</v>
      </c>
      <c r="Q11" s="17" t="s">
        <v>226</v>
      </c>
      <c r="R11" s="64">
        <v>46024</v>
      </c>
      <c r="S11" s="17">
        <v>1081397805</v>
      </c>
      <c r="T11" s="17" t="s">
        <v>0</v>
      </c>
      <c r="U11" s="17" t="s">
        <v>94</v>
      </c>
      <c r="V11" s="17" t="s">
        <v>95</v>
      </c>
      <c r="W11" s="17">
        <v>6</v>
      </c>
      <c r="X11" s="17" t="s">
        <v>96</v>
      </c>
      <c r="Y11" s="32">
        <v>0</v>
      </c>
      <c r="Z11" s="19" t="s">
        <v>96</v>
      </c>
      <c r="AA11" s="64">
        <v>46024</v>
      </c>
      <c r="AB11" s="64">
        <v>46296</v>
      </c>
      <c r="AC11" s="33">
        <v>1</v>
      </c>
      <c r="AD11" s="12">
        <v>137069367</v>
      </c>
      <c r="AE11" s="20">
        <v>3</v>
      </c>
      <c r="AF11" s="18"/>
      <c r="AG11" s="18"/>
      <c r="AH11" s="18"/>
      <c r="AI11" s="50">
        <f t="shared" si="0"/>
        <v>411208101</v>
      </c>
      <c r="AJ11" s="51">
        <f t="shared" ref="AJ11:AJ53" si="4">+AI11</f>
        <v>411208101</v>
      </c>
      <c r="AK11" s="51">
        <v>0</v>
      </c>
      <c r="AL11" s="51">
        <v>0</v>
      </c>
      <c r="AM11" s="51">
        <v>0</v>
      </c>
      <c r="AN11" s="18"/>
      <c r="AO11" s="18"/>
      <c r="AP11" s="50">
        <f t="shared" si="1"/>
        <v>411208101</v>
      </c>
      <c r="AQ11" s="4">
        <v>319828523</v>
      </c>
      <c r="AR11" s="4">
        <f t="shared" si="2"/>
        <v>91379578</v>
      </c>
      <c r="AS11" s="4">
        <f t="shared" si="3"/>
        <v>0</v>
      </c>
      <c r="AT11" s="4">
        <v>2</v>
      </c>
      <c r="AU11" s="4" t="s">
        <v>282</v>
      </c>
      <c r="AV11" s="69" t="s">
        <v>283</v>
      </c>
    </row>
    <row r="12" spans="2:48" x14ac:dyDescent="0.2">
      <c r="B12" s="17" t="s">
        <v>86</v>
      </c>
      <c r="C12" s="18">
        <v>7064815367</v>
      </c>
      <c r="D12" s="17" t="s">
        <v>87</v>
      </c>
      <c r="E12" s="17" t="s">
        <v>88</v>
      </c>
      <c r="F12" s="19" t="s">
        <v>152</v>
      </c>
      <c r="G12" s="44">
        <v>3</v>
      </c>
      <c r="H12" s="17" t="s">
        <v>90</v>
      </c>
      <c r="I12" s="17" t="s">
        <v>91</v>
      </c>
      <c r="J12" s="17" t="s">
        <v>97</v>
      </c>
      <c r="K12" s="17" t="s">
        <v>164</v>
      </c>
      <c r="L12" s="17" t="s">
        <v>92</v>
      </c>
      <c r="M12" s="17" t="s">
        <v>167</v>
      </c>
      <c r="N12" s="63" t="s">
        <v>124</v>
      </c>
      <c r="O12" s="12">
        <v>320000000</v>
      </c>
      <c r="P12" s="35">
        <v>9004107832</v>
      </c>
      <c r="Q12" s="63" t="s">
        <v>6</v>
      </c>
      <c r="R12" s="64">
        <v>46024</v>
      </c>
      <c r="S12" s="17">
        <v>1081397805</v>
      </c>
      <c r="T12" s="17" t="s">
        <v>0</v>
      </c>
      <c r="U12" s="17" t="s">
        <v>94</v>
      </c>
      <c r="V12" s="17" t="s">
        <v>95</v>
      </c>
      <c r="W12" s="17">
        <v>8</v>
      </c>
      <c r="X12" s="17" t="s">
        <v>96</v>
      </c>
      <c r="Y12" s="32">
        <v>0</v>
      </c>
      <c r="Z12" s="19" t="s">
        <v>96</v>
      </c>
      <c r="AA12" s="64">
        <v>46024</v>
      </c>
      <c r="AB12" s="67">
        <v>46266</v>
      </c>
      <c r="AC12" s="33"/>
      <c r="AD12" s="12">
        <v>0</v>
      </c>
      <c r="AE12" s="20"/>
      <c r="AF12" s="18"/>
      <c r="AG12" s="18"/>
      <c r="AH12" s="18"/>
      <c r="AI12" s="50">
        <f t="shared" si="0"/>
        <v>320000000</v>
      </c>
      <c r="AJ12" s="51">
        <f t="shared" si="4"/>
        <v>320000000</v>
      </c>
      <c r="AK12" s="51">
        <v>0</v>
      </c>
      <c r="AL12" s="51">
        <v>0</v>
      </c>
      <c r="AM12" s="51">
        <v>0</v>
      </c>
      <c r="AN12" s="18"/>
      <c r="AO12" s="18"/>
      <c r="AP12" s="50">
        <f t="shared" si="1"/>
        <v>320000000</v>
      </c>
      <c r="AQ12" s="56">
        <v>278485151.39999998</v>
      </c>
      <c r="AR12" s="4">
        <f t="shared" si="2"/>
        <v>41514848.600000024</v>
      </c>
      <c r="AS12" s="4">
        <f t="shared" si="3"/>
        <v>0</v>
      </c>
      <c r="AT12" s="4">
        <v>3</v>
      </c>
      <c r="AU12" s="4" t="s">
        <v>284</v>
      </c>
      <c r="AV12" s="4" t="s">
        <v>285</v>
      </c>
    </row>
    <row r="13" spans="2:48" x14ac:dyDescent="0.2">
      <c r="B13" s="17" t="s">
        <v>86</v>
      </c>
      <c r="C13" s="18">
        <v>7064815367</v>
      </c>
      <c r="D13" s="17" t="s">
        <v>87</v>
      </c>
      <c r="E13" s="17" t="s">
        <v>88</v>
      </c>
      <c r="F13" s="19" t="s">
        <v>98</v>
      </c>
      <c r="G13" s="44">
        <v>4</v>
      </c>
      <c r="H13" s="17" t="s">
        <v>90</v>
      </c>
      <c r="I13" s="17" t="s">
        <v>91</v>
      </c>
      <c r="J13" s="17" t="s">
        <v>161</v>
      </c>
      <c r="K13" s="17" t="s">
        <v>164</v>
      </c>
      <c r="L13" s="17" t="s">
        <v>99</v>
      </c>
      <c r="M13" s="17" t="s">
        <v>168</v>
      </c>
      <c r="N13" s="17" t="s">
        <v>224</v>
      </c>
      <c r="O13" s="12">
        <v>52000000</v>
      </c>
      <c r="P13" s="35" t="s">
        <v>227</v>
      </c>
      <c r="Q13" s="58" t="s">
        <v>228</v>
      </c>
      <c r="R13" s="64">
        <v>46024</v>
      </c>
      <c r="S13" s="17">
        <v>1081397805</v>
      </c>
      <c r="T13" s="17" t="s">
        <v>0</v>
      </c>
      <c r="U13" s="17" t="s">
        <v>94</v>
      </c>
      <c r="V13" s="17" t="s">
        <v>95</v>
      </c>
      <c r="W13" s="17">
        <v>8</v>
      </c>
      <c r="X13" s="17" t="s">
        <v>96</v>
      </c>
      <c r="Y13" s="32">
        <v>0</v>
      </c>
      <c r="Z13" s="19" t="s">
        <v>96</v>
      </c>
      <c r="AA13" s="64">
        <v>46024</v>
      </c>
      <c r="AB13" s="77">
        <v>46266</v>
      </c>
      <c r="AC13" s="33"/>
      <c r="AD13" s="12">
        <v>0</v>
      </c>
      <c r="AE13" s="20"/>
      <c r="AF13" s="18"/>
      <c r="AG13" s="18"/>
      <c r="AH13" s="18"/>
      <c r="AI13" s="50">
        <f t="shared" si="0"/>
        <v>52000000</v>
      </c>
      <c r="AJ13" s="51">
        <f t="shared" si="4"/>
        <v>52000000</v>
      </c>
      <c r="AK13" s="51">
        <v>0</v>
      </c>
      <c r="AL13" s="51">
        <v>0</v>
      </c>
      <c r="AM13" s="51">
        <v>0</v>
      </c>
      <c r="AN13" s="18"/>
      <c r="AO13" s="18"/>
      <c r="AP13" s="50">
        <f t="shared" si="1"/>
        <v>52000000</v>
      </c>
      <c r="AQ13" s="4">
        <v>45500000</v>
      </c>
      <c r="AR13" s="4">
        <f t="shared" si="2"/>
        <v>6500000</v>
      </c>
      <c r="AS13" s="4">
        <f t="shared" si="3"/>
        <v>0</v>
      </c>
      <c r="AT13" s="4">
        <v>4</v>
      </c>
      <c r="AU13" s="4" t="s">
        <v>286</v>
      </c>
      <c r="AV13" s="4" t="s">
        <v>135</v>
      </c>
    </row>
    <row r="14" spans="2:48" x14ac:dyDescent="0.2">
      <c r="B14" s="17" t="s">
        <v>86</v>
      </c>
      <c r="C14" s="18">
        <v>7064815367</v>
      </c>
      <c r="D14" s="17" t="s">
        <v>87</v>
      </c>
      <c r="E14" s="17" t="s">
        <v>88</v>
      </c>
      <c r="F14" s="19" t="s">
        <v>103</v>
      </c>
      <c r="G14" s="44">
        <v>5</v>
      </c>
      <c r="H14" s="17" t="s">
        <v>90</v>
      </c>
      <c r="I14" s="17" t="s">
        <v>91</v>
      </c>
      <c r="J14" s="17" t="s">
        <v>161</v>
      </c>
      <c r="K14" s="17" t="s">
        <v>164</v>
      </c>
      <c r="L14" s="17" t="s">
        <v>104</v>
      </c>
      <c r="M14" s="17" t="s">
        <v>169</v>
      </c>
      <c r="N14" s="17" t="s">
        <v>224</v>
      </c>
      <c r="O14" s="12">
        <v>34400000</v>
      </c>
      <c r="P14" s="35">
        <v>1110537689</v>
      </c>
      <c r="Q14" s="58" t="s">
        <v>9</v>
      </c>
      <c r="R14" s="64">
        <v>46024</v>
      </c>
      <c r="S14" s="17">
        <v>1081397805</v>
      </c>
      <c r="T14" s="17" t="s">
        <v>0</v>
      </c>
      <c r="U14" s="17" t="s">
        <v>94</v>
      </c>
      <c r="V14" s="17" t="s">
        <v>95</v>
      </c>
      <c r="W14" s="17">
        <v>8</v>
      </c>
      <c r="X14" s="17" t="s">
        <v>96</v>
      </c>
      <c r="Y14" s="32">
        <v>0</v>
      </c>
      <c r="Z14" s="19" t="s">
        <v>96</v>
      </c>
      <c r="AA14" s="64">
        <v>46024</v>
      </c>
      <c r="AB14" s="77">
        <v>46266</v>
      </c>
      <c r="AC14" s="33"/>
      <c r="AD14" s="12">
        <v>0</v>
      </c>
      <c r="AE14" s="20"/>
      <c r="AF14" s="18"/>
      <c r="AG14" s="18"/>
      <c r="AH14" s="18"/>
      <c r="AI14" s="50">
        <f t="shared" si="0"/>
        <v>34400000</v>
      </c>
      <c r="AJ14" s="51">
        <f t="shared" si="4"/>
        <v>34400000</v>
      </c>
      <c r="AK14" s="51">
        <v>0</v>
      </c>
      <c r="AL14" s="51">
        <v>0</v>
      </c>
      <c r="AM14" s="51">
        <v>0</v>
      </c>
      <c r="AN14" s="18"/>
      <c r="AO14" s="18"/>
      <c r="AP14" s="50">
        <f t="shared" si="1"/>
        <v>34400000</v>
      </c>
      <c r="AQ14" s="4">
        <v>30100000</v>
      </c>
      <c r="AR14" s="4">
        <f t="shared" si="2"/>
        <v>4300000</v>
      </c>
      <c r="AS14" s="4">
        <f t="shared" si="3"/>
        <v>0</v>
      </c>
      <c r="AT14" s="4">
        <v>5</v>
      </c>
      <c r="AU14" s="4" t="s">
        <v>9</v>
      </c>
      <c r="AV14" s="4" t="s">
        <v>287</v>
      </c>
    </row>
    <row r="15" spans="2:48" x14ac:dyDescent="0.2">
      <c r="B15" s="17" t="s">
        <v>86</v>
      </c>
      <c r="C15" s="18">
        <v>7064815367</v>
      </c>
      <c r="D15" s="17" t="s">
        <v>87</v>
      </c>
      <c r="E15" s="17" t="s">
        <v>88</v>
      </c>
      <c r="F15" s="19" t="s">
        <v>108</v>
      </c>
      <c r="G15" s="44">
        <v>6</v>
      </c>
      <c r="H15" s="17" t="s">
        <v>90</v>
      </c>
      <c r="I15" s="17" t="s">
        <v>91</v>
      </c>
      <c r="J15" s="17" t="s">
        <v>161</v>
      </c>
      <c r="K15" s="17" t="s">
        <v>164</v>
      </c>
      <c r="L15" s="17" t="s">
        <v>99</v>
      </c>
      <c r="M15" s="17" t="s">
        <v>170</v>
      </c>
      <c r="N15" s="17" t="s">
        <v>224</v>
      </c>
      <c r="O15" s="12">
        <v>37600000</v>
      </c>
      <c r="P15" s="35">
        <v>3664001</v>
      </c>
      <c r="Q15" s="58" t="s">
        <v>11</v>
      </c>
      <c r="R15" s="64">
        <v>46024</v>
      </c>
      <c r="S15" s="17">
        <v>1081397805</v>
      </c>
      <c r="T15" s="17" t="s">
        <v>0</v>
      </c>
      <c r="U15" s="17" t="s">
        <v>94</v>
      </c>
      <c r="V15" s="17" t="s">
        <v>95</v>
      </c>
      <c r="W15" s="17">
        <v>8</v>
      </c>
      <c r="X15" s="17" t="s">
        <v>96</v>
      </c>
      <c r="Y15" s="32">
        <v>0</v>
      </c>
      <c r="Z15" s="19" t="s">
        <v>96</v>
      </c>
      <c r="AA15" s="64">
        <v>46024</v>
      </c>
      <c r="AB15" s="77">
        <v>46266</v>
      </c>
      <c r="AC15" s="33"/>
      <c r="AD15" s="12">
        <v>0</v>
      </c>
      <c r="AE15" s="20"/>
      <c r="AF15" s="18"/>
      <c r="AG15" s="18"/>
      <c r="AH15" s="18"/>
      <c r="AI15" s="50">
        <f t="shared" si="0"/>
        <v>37600000</v>
      </c>
      <c r="AJ15" s="51">
        <f t="shared" si="4"/>
        <v>37600000</v>
      </c>
      <c r="AK15" s="51">
        <v>0</v>
      </c>
      <c r="AL15" s="51">
        <v>0</v>
      </c>
      <c r="AM15" s="51">
        <v>0</v>
      </c>
      <c r="AN15" s="18"/>
      <c r="AO15" s="18"/>
      <c r="AP15" s="50">
        <f t="shared" si="1"/>
        <v>37600000</v>
      </c>
      <c r="AQ15" s="4">
        <v>28200000</v>
      </c>
      <c r="AR15" s="4">
        <f t="shared" si="2"/>
        <v>9400000</v>
      </c>
      <c r="AS15" s="4">
        <f t="shared" si="3"/>
        <v>0</v>
      </c>
      <c r="AT15" s="4">
        <v>6</v>
      </c>
      <c r="AU15" s="4" t="s">
        <v>11</v>
      </c>
      <c r="AV15" s="4" t="s">
        <v>135</v>
      </c>
    </row>
    <row r="16" spans="2:48" x14ac:dyDescent="0.2">
      <c r="B16" s="17" t="s">
        <v>86</v>
      </c>
      <c r="C16" s="18">
        <v>7064815367</v>
      </c>
      <c r="D16" s="17" t="s">
        <v>87</v>
      </c>
      <c r="E16" s="17" t="s">
        <v>88</v>
      </c>
      <c r="F16" s="19" t="s">
        <v>101</v>
      </c>
      <c r="G16" s="44">
        <v>7</v>
      </c>
      <c r="H16" s="17" t="s">
        <v>90</v>
      </c>
      <c r="I16" s="17" t="s">
        <v>91</v>
      </c>
      <c r="J16" s="17" t="s">
        <v>161</v>
      </c>
      <c r="K16" s="17" t="s">
        <v>164</v>
      </c>
      <c r="L16" s="17" t="s">
        <v>99</v>
      </c>
      <c r="M16" s="17" t="s">
        <v>171</v>
      </c>
      <c r="N16" s="17" t="s">
        <v>224</v>
      </c>
      <c r="O16" s="12">
        <v>30400000</v>
      </c>
      <c r="P16" s="35">
        <v>36381041</v>
      </c>
      <c r="Q16" s="58" t="s">
        <v>8</v>
      </c>
      <c r="R16" s="64">
        <v>46024</v>
      </c>
      <c r="S16" s="17">
        <v>1081397805</v>
      </c>
      <c r="T16" s="17" t="s">
        <v>0</v>
      </c>
      <c r="U16" s="17" t="s">
        <v>94</v>
      </c>
      <c r="V16" s="17" t="s">
        <v>95</v>
      </c>
      <c r="W16" s="17">
        <v>8</v>
      </c>
      <c r="X16" s="17" t="s">
        <v>96</v>
      </c>
      <c r="Y16" s="32">
        <v>0</v>
      </c>
      <c r="Z16" s="19" t="s">
        <v>96</v>
      </c>
      <c r="AA16" s="64">
        <v>46024</v>
      </c>
      <c r="AB16" s="77">
        <v>46266</v>
      </c>
      <c r="AC16" s="33"/>
      <c r="AD16" s="12">
        <v>0</v>
      </c>
      <c r="AE16" s="20"/>
      <c r="AF16" s="18"/>
      <c r="AG16" s="18"/>
      <c r="AH16" s="18"/>
      <c r="AI16" s="50">
        <f t="shared" si="0"/>
        <v>30400000</v>
      </c>
      <c r="AJ16" s="51">
        <f t="shared" si="4"/>
        <v>30400000</v>
      </c>
      <c r="AK16" s="51">
        <v>0</v>
      </c>
      <c r="AL16" s="51">
        <v>0</v>
      </c>
      <c r="AM16" s="51">
        <v>0</v>
      </c>
      <c r="AN16" s="18"/>
      <c r="AO16" s="18"/>
      <c r="AP16" s="50">
        <f t="shared" si="1"/>
        <v>30400000</v>
      </c>
      <c r="AQ16" s="4">
        <v>26600000</v>
      </c>
      <c r="AR16" s="4">
        <f t="shared" si="2"/>
        <v>3800000</v>
      </c>
      <c r="AS16" s="4">
        <f t="shared" si="3"/>
        <v>0</v>
      </c>
      <c r="AT16" s="4">
        <v>7</v>
      </c>
      <c r="AU16" s="4" t="s">
        <v>8</v>
      </c>
      <c r="AV16" s="4" t="s">
        <v>287</v>
      </c>
    </row>
    <row r="17" spans="2:48" x14ac:dyDescent="0.2">
      <c r="B17" s="17" t="s">
        <v>86</v>
      </c>
      <c r="C17" s="18">
        <v>7064815367</v>
      </c>
      <c r="D17" s="17" t="s">
        <v>87</v>
      </c>
      <c r="E17" s="17" t="s">
        <v>88</v>
      </c>
      <c r="F17" s="57" t="s">
        <v>109</v>
      </c>
      <c r="G17" s="44">
        <v>8</v>
      </c>
      <c r="H17" s="17" t="s">
        <v>90</v>
      </c>
      <c r="I17" s="17" t="s">
        <v>91</v>
      </c>
      <c r="J17" s="17" t="s">
        <v>161</v>
      </c>
      <c r="K17" s="17" t="s">
        <v>164</v>
      </c>
      <c r="L17" s="17" t="s">
        <v>99</v>
      </c>
      <c r="M17" s="17" t="s">
        <v>172</v>
      </c>
      <c r="N17" s="17" t="s">
        <v>224</v>
      </c>
      <c r="O17" s="12">
        <v>22000000</v>
      </c>
      <c r="P17" s="35">
        <v>83226382</v>
      </c>
      <c r="Q17" s="58" t="s">
        <v>12</v>
      </c>
      <c r="R17" s="64">
        <v>46024</v>
      </c>
      <c r="S17" s="17">
        <v>1081397805</v>
      </c>
      <c r="T17" s="17" t="s">
        <v>0</v>
      </c>
      <c r="U17" s="17" t="s">
        <v>94</v>
      </c>
      <c r="V17" s="17" t="s">
        <v>95</v>
      </c>
      <c r="W17" s="17">
        <v>8</v>
      </c>
      <c r="X17" s="17" t="s">
        <v>96</v>
      </c>
      <c r="Y17" s="32">
        <v>0</v>
      </c>
      <c r="Z17" s="19" t="s">
        <v>96</v>
      </c>
      <c r="AA17" s="64">
        <v>46024</v>
      </c>
      <c r="AB17" s="77">
        <v>46266</v>
      </c>
      <c r="AC17" s="33"/>
      <c r="AD17" s="12">
        <v>0</v>
      </c>
      <c r="AE17" s="20"/>
      <c r="AF17" s="18"/>
      <c r="AG17" s="18"/>
      <c r="AH17" s="18"/>
      <c r="AI17" s="50">
        <f t="shared" si="0"/>
        <v>22000000</v>
      </c>
      <c r="AJ17" s="51">
        <f t="shared" si="4"/>
        <v>22000000</v>
      </c>
      <c r="AK17" s="51">
        <v>0</v>
      </c>
      <c r="AL17" s="51">
        <v>0</v>
      </c>
      <c r="AM17" s="51">
        <v>0</v>
      </c>
      <c r="AN17" s="18"/>
      <c r="AO17" s="18"/>
      <c r="AP17" s="50">
        <f t="shared" si="1"/>
        <v>22000000</v>
      </c>
      <c r="AQ17" s="4">
        <v>19250000</v>
      </c>
      <c r="AR17" s="4">
        <f t="shared" si="2"/>
        <v>2750000</v>
      </c>
      <c r="AS17" s="4">
        <f t="shared" si="3"/>
        <v>0</v>
      </c>
      <c r="AT17" s="4">
        <v>8</v>
      </c>
      <c r="AU17" s="4" t="s">
        <v>288</v>
      </c>
      <c r="AV17" s="4" t="s">
        <v>287</v>
      </c>
    </row>
    <row r="18" spans="2:48" x14ac:dyDescent="0.2">
      <c r="B18" s="17" t="s">
        <v>86</v>
      </c>
      <c r="C18" s="18">
        <v>7064815367</v>
      </c>
      <c r="D18" s="17" t="s">
        <v>87</v>
      </c>
      <c r="E18" s="17" t="s">
        <v>88</v>
      </c>
      <c r="F18" s="19" t="s">
        <v>100</v>
      </c>
      <c r="G18" s="44">
        <v>9</v>
      </c>
      <c r="H18" s="17" t="s">
        <v>90</v>
      </c>
      <c r="I18" s="17" t="s">
        <v>91</v>
      </c>
      <c r="J18" s="17" t="s">
        <v>161</v>
      </c>
      <c r="K18" s="17" t="s">
        <v>164</v>
      </c>
      <c r="L18" s="17" t="s">
        <v>92</v>
      </c>
      <c r="M18" s="17" t="s">
        <v>173</v>
      </c>
      <c r="N18" s="17" t="s">
        <v>224</v>
      </c>
      <c r="O18" s="12">
        <v>30400000</v>
      </c>
      <c r="P18" s="35">
        <v>1075240005</v>
      </c>
      <c r="Q18" s="58" t="s">
        <v>7</v>
      </c>
      <c r="R18" s="64">
        <v>46024</v>
      </c>
      <c r="S18" s="17">
        <v>1081397805</v>
      </c>
      <c r="T18" s="17" t="s">
        <v>0</v>
      </c>
      <c r="U18" s="17" t="s">
        <v>94</v>
      </c>
      <c r="V18" s="17" t="s">
        <v>95</v>
      </c>
      <c r="W18" s="17">
        <v>8</v>
      </c>
      <c r="X18" s="17" t="s">
        <v>96</v>
      </c>
      <c r="Y18" s="32">
        <v>0</v>
      </c>
      <c r="Z18" s="19" t="s">
        <v>96</v>
      </c>
      <c r="AA18" s="64">
        <v>46024</v>
      </c>
      <c r="AB18" s="77">
        <v>46266</v>
      </c>
      <c r="AC18" s="33"/>
      <c r="AD18" s="12">
        <v>0</v>
      </c>
      <c r="AE18" s="20"/>
      <c r="AF18" s="18"/>
      <c r="AG18" s="18"/>
      <c r="AH18" s="18"/>
      <c r="AI18" s="50">
        <f t="shared" si="0"/>
        <v>30400000</v>
      </c>
      <c r="AJ18" s="51">
        <f t="shared" si="4"/>
        <v>30400000</v>
      </c>
      <c r="AK18" s="51">
        <v>0</v>
      </c>
      <c r="AL18" s="51">
        <v>0</v>
      </c>
      <c r="AM18" s="51">
        <v>0</v>
      </c>
      <c r="AN18" s="18"/>
      <c r="AO18" s="18"/>
      <c r="AP18" s="50">
        <f t="shared" si="1"/>
        <v>30400000</v>
      </c>
      <c r="AQ18" s="4">
        <v>26600000</v>
      </c>
      <c r="AR18" s="4">
        <f t="shared" si="2"/>
        <v>3800000</v>
      </c>
      <c r="AS18" s="4">
        <f t="shared" si="3"/>
        <v>0</v>
      </c>
      <c r="AT18" s="4">
        <v>9</v>
      </c>
      <c r="AU18" s="4" t="s">
        <v>289</v>
      </c>
      <c r="AV18" s="4" t="s">
        <v>287</v>
      </c>
    </row>
    <row r="19" spans="2:48" x14ac:dyDescent="0.2">
      <c r="B19" s="17" t="s">
        <v>86</v>
      </c>
      <c r="C19" s="18">
        <v>7064815367</v>
      </c>
      <c r="D19" s="17" t="s">
        <v>87</v>
      </c>
      <c r="E19" s="17" t="s">
        <v>88</v>
      </c>
      <c r="F19" s="19" t="s">
        <v>101</v>
      </c>
      <c r="G19" s="44">
        <v>10</v>
      </c>
      <c r="H19" s="17" t="s">
        <v>90</v>
      </c>
      <c r="I19" s="17" t="s">
        <v>91</v>
      </c>
      <c r="J19" s="17" t="s">
        <v>161</v>
      </c>
      <c r="K19" s="17" t="s">
        <v>164</v>
      </c>
      <c r="L19" s="17" t="s">
        <v>104</v>
      </c>
      <c r="M19" s="17" t="s">
        <v>174</v>
      </c>
      <c r="N19" s="17" t="s">
        <v>224</v>
      </c>
      <c r="O19" s="12">
        <v>39200000</v>
      </c>
      <c r="P19" s="35">
        <v>12283412</v>
      </c>
      <c r="Q19" s="58" t="s">
        <v>229</v>
      </c>
      <c r="R19" s="64">
        <v>46024</v>
      </c>
      <c r="S19" s="17">
        <v>1081397805</v>
      </c>
      <c r="T19" s="17" t="s">
        <v>0</v>
      </c>
      <c r="U19" s="17" t="s">
        <v>94</v>
      </c>
      <c r="V19" s="17" t="s">
        <v>95</v>
      </c>
      <c r="W19" s="17">
        <v>8</v>
      </c>
      <c r="X19" s="17" t="s">
        <v>96</v>
      </c>
      <c r="Y19" s="32">
        <v>0</v>
      </c>
      <c r="Z19" s="19" t="s">
        <v>96</v>
      </c>
      <c r="AA19" s="64">
        <v>46024</v>
      </c>
      <c r="AB19" s="77">
        <v>46266</v>
      </c>
      <c r="AC19" s="33"/>
      <c r="AD19" s="12">
        <v>0</v>
      </c>
      <c r="AE19" s="20"/>
      <c r="AF19" s="18"/>
      <c r="AG19" s="18"/>
      <c r="AH19" s="18"/>
      <c r="AI19" s="50">
        <f t="shared" si="0"/>
        <v>39200000</v>
      </c>
      <c r="AJ19" s="51">
        <f t="shared" si="4"/>
        <v>39200000</v>
      </c>
      <c r="AK19" s="51">
        <v>0</v>
      </c>
      <c r="AL19" s="51">
        <v>0</v>
      </c>
      <c r="AM19" s="51">
        <v>0</v>
      </c>
      <c r="AN19" s="18"/>
      <c r="AO19" s="18"/>
      <c r="AP19" s="50">
        <f t="shared" si="1"/>
        <v>39200000</v>
      </c>
      <c r="AQ19" s="4">
        <v>34300000</v>
      </c>
      <c r="AR19" s="4">
        <f t="shared" si="2"/>
        <v>4900000</v>
      </c>
      <c r="AS19" s="4">
        <f t="shared" si="3"/>
        <v>0</v>
      </c>
      <c r="AT19" s="4">
        <v>10</v>
      </c>
      <c r="AU19" s="4" t="s">
        <v>290</v>
      </c>
      <c r="AV19" s="4" t="s">
        <v>287</v>
      </c>
    </row>
    <row r="20" spans="2:48" x14ac:dyDescent="0.2">
      <c r="B20" s="17" t="s">
        <v>86</v>
      </c>
      <c r="C20" s="18">
        <v>7064815367</v>
      </c>
      <c r="D20" s="17" t="s">
        <v>87</v>
      </c>
      <c r="E20" s="17" t="s">
        <v>88</v>
      </c>
      <c r="F20" s="19" t="s">
        <v>103</v>
      </c>
      <c r="G20" s="44">
        <v>11</v>
      </c>
      <c r="H20" s="17" t="s">
        <v>90</v>
      </c>
      <c r="I20" s="17" t="s">
        <v>91</v>
      </c>
      <c r="J20" s="17" t="s">
        <v>161</v>
      </c>
      <c r="K20" s="17" t="s">
        <v>164</v>
      </c>
      <c r="L20" s="17" t="s">
        <v>104</v>
      </c>
      <c r="M20" s="17" t="s">
        <v>175</v>
      </c>
      <c r="N20" s="17" t="s">
        <v>224</v>
      </c>
      <c r="O20" s="12">
        <v>24000000</v>
      </c>
      <c r="P20" s="35">
        <v>1081422249</v>
      </c>
      <c r="Q20" s="58" t="s">
        <v>18</v>
      </c>
      <c r="R20" s="64">
        <v>46031</v>
      </c>
      <c r="S20" s="17">
        <v>1081397805</v>
      </c>
      <c r="T20" s="17" t="s">
        <v>0</v>
      </c>
      <c r="U20" s="17" t="s">
        <v>94</v>
      </c>
      <c r="V20" s="17" t="s">
        <v>95</v>
      </c>
      <c r="W20" s="17">
        <v>8</v>
      </c>
      <c r="X20" s="17" t="s">
        <v>96</v>
      </c>
      <c r="Y20" s="32">
        <v>0</v>
      </c>
      <c r="Z20" s="19" t="s">
        <v>96</v>
      </c>
      <c r="AA20" s="64">
        <v>46031</v>
      </c>
      <c r="AB20" s="77">
        <v>46273</v>
      </c>
      <c r="AC20" s="33"/>
      <c r="AD20" s="12">
        <v>0</v>
      </c>
      <c r="AE20" s="20"/>
      <c r="AF20" s="18"/>
      <c r="AG20" s="18"/>
      <c r="AH20" s="18"/>
      <c r="AI20" s="50">
        <f t="shared" si="0"/>
        <v>24000000</v>
      </c>
      <c r="AJ20" s="51">
        <f t="shared" si="4"/>
        <v>24000000</v>
      </c>
      <c r="AK20" s="51">
        <v>0</v>
      </c>
      <c r="AL20" s="51">
        <v>0</v>
      </c>
      <c r="AM20" s="51">
        <v>0</v>
      </c>
      <c r="AN20" s="18"/>
      <c r="AO20" s="18"/>
      <c r="AP20" s="50">
        <f t="shared" si="1"/>
        <v>24000000</v>
      </c>
      <c r="AQ20" s="4">
        <v>21000000</v>
      </c>
      <c r="AR20" s="4">
        <f t="shared" si="2"/>
        <v>3000000</v>
      </c>
      <c r="AS20" s="4">
        <f t="shared" si="3"/>
        <v>0</v>
      </c>
      <c r="AT20" s="4">
        <v>11</v>
      </c>
      <c r="AU20" s="4" t="s">
        <v>291</v>
      </c>
      <c r="AV20" s="4" t="s">
        <v>287</v>
      </c>
    </row>
    <row r="21" spans="2:48" x14ac:dyDescent="0.2">
      <c r="B21" s="17" t="s">
        <v>86</v>
      </c>
      <c r="C21" s="18">
        <v>7064815367</v>
      </c>
      <c r="D21" s="17" t="s">
        <v>87</v>
      </c>
      <c r="E21" s="17" t="s">
        <v>88</v>
      </c>
      <c r="F21" s="19" t="s">
        <v>105</v>
      </c>
      <c r="G21" s="44">
        <v>12</v>
      </c>
      <c r="H21" s="17" t="s">
        <v>90</v>
      </c>
      <c r="I21" s="17" t="s">
        <v>91</v>
      </c>
      <c r="J21" s="17" t="s">
        <v>161</v>
      </c>
      <c r="K21" s="17" t="s">
        <v>164</v>
      </c>
      <c r="L21" s="17" t="s">
        <v>99</v>
      </c>
      <c r="M21" s="17" t="s">
        <v>176</v>
      </c>
      <c r="N21" s="17" t="s">
        <v>224</v>
      </c>
      <c r="O21" s="12">
        <v>28400000</v>
      </c>
      <c r="P21" s="35">
        <v>12279919</v>
      </c>
      <c r="Q21" s="58" t="s">
        <v>10</v>
      </c>
      <c r="R21" s="64">
        <v>46031</v>
      </c>
      <c r="S21" s="17">
        <v>1081397805</v>
      </c>
      <c r="T21" s="17" t="s">
        <v>0</v>
      </c>
      <c r="U21" s="17" t="s">
        <v>94</v>
      </c>
      <c r="V21" s="17" t="s">
        <v>95</v>
      </c>
      <c r="W21" s="17">
        <v>8</v>
      </c>
      <c r="X21" s="17" t="s">
        <v>96</v>
      </c>
      <c r="Y21" s="32">
        <v>0</v>
      </c>
      <c r="Z21" s="19" t="s">
        <v>96</v>
      </c>
      <c r="AA21" s="64">
        <v>46031</v>
      </c>
      <c r="AB21" s="77">
        <v>46273</v>
      </c>
      <c r="AC21" s="33"/>
      <c r="AD21" s="12">
        <v>0</v>
      </c>
      <c r="AE21" s="20"/>
      <c r="AF21" s="18"/>
      <c r="AG21" s="18"/>
      <c r="AH21" s="18"/>
      <c r="AI21" s="50">
        <f t="shared" si="0"/>
        <v>28400000</v>
      </c>
      <c r="AJ21" s="51">
        <f t="shared" si="4"/>
        <v>28400000</v>
      </c>
      <c r="AK21" s="51">
        <v>0</v>
      </c>
      <c r="AL21" s="51">
        <v>0</v>
      </c>
      <c r="AM21" s="51">
        <v>0</v>
      </c>
      <c r="AN21" s="18"/>
      <c r="AO21" s="18"/>
      <c r="AP21" s="50">
        <f t="shared" si="1"/>
        <v>28400000</v>
      </c>
      <c r="AQ21" s="4">
        <v>14200000</v>
      </c>
      <c r="AR21" s="4">
        <f t="shared" si="2"/>
        <v>14200000</v>
      </c>
      <c r="AS21" s="4">
        <f t="shared" si="3"/>
        <v>0</v>
      </c>
      <c r="AT21" s="4">
        <v>12</v>
      </c>
      <c r="AU21" s="4" t="s">
        <v>292</v>
      </c>
      <c r="AV21" s="4" t="s">
        <v>135</v>
      </c>
    </row>
    <row r="22" spans="2:48" x14ac:dyDescent="0.2">
      <c r="B22" s="17" t="s">
        <v>86</v>
      </c>
      <c r="C22" s="18">
        <v>7064815367</v>
      </c>
      <c r="D22" s="17" t="s">
        <v>87</v>
      </c>
      <c r="E22" s="17" t="s">
        <v>88</v>
      </c>
      <c r="F22" s="19" t="s">
        <v>98</v>
      </c>
      <c r="G22" s="44">
        <v>13</v>
      </c>
      <c r="H22" s="17" t="s">
        <v>90</v>
      </c>
      <c r="I22" s="17" t="s">
        <v>91</v>
      </c>
      <c r="J22" s="17" t="s">
        <v>161</v>
      </c>
      <c r="K22" s="17" t="s">
        <v>164</v>
      </c>
      <c r="L22" s="17" t="s">
        <v>92</v>
      </c>
      <c r="M22" s="17" t="s">
        <v>177</v>
      </c>
      <c r="N22" s="17" t="s">
        <v>224</v>
      </c>
      <c r="O22" s="12">
        <v>36000000</v>
      </c>
      <c r="P22" s="35">
        <v>12280400</v>
      </c>
      <c r="Q22" s="58" t="s">
        <v>230</v>
      </c>
      <c r="R22" s="64">
        <v>46035</v>
      </c>
      <c r="S22" s="17">
        <v>1081397805</v>
      </c>
      <c r="T22" s="17" t="s">
        <v>0</v>
      </c>
      <c r="U22" s="17" t="s">
        <v>94</v>
      </c>
      <c r="V22" s="17" t="s">
        <v>95</v>
      </c>
      <c r="W22" s="17">
        <v>8</v>
      </c>
      <c r="X22" s="17" t="s">
        <v>96</v>
      </c>
      <c r="Y22" s="32">
        <v>0</v>
      </c>
      <c r="Z22" s="19" t="s">
        <v>96</v>
      </c>
      <c r="AA22" s="64">
        <v>46035</v>
      </c>
      <c r="AB22" s="77">
        <v>46277</v>
      </c>
      <c r="AC22" s="33"/>
      <c r="AD22" s="12">
        <v>0</v>
      </c>
      <c r="AE22" s="20"/>
      <c r="AF22" s="18"/>
      <c r="AG22" s="18"/>
      <c r="AH22" s="18"/>
      <c r="AI22" s="50">
        <f t="shared" si="0"/>
        <v>36000000</v>
      </c>
      <c r="AJ22" s="51">
        <f t="shared" si="4"/>
        <v>36000000</v>
      </c>
      <c r="AK22" s="51">
        <v>0</v>
      </c>
      <c r="AL22" s="51">
        <v>0</v>
      </c>
      <c r="AM22" s="51">
        <v>0</v>
      </c>
      <c r="AN22" s="18"/>
      <c r="AO22" s="18"/>
      <c r="AP22" s="50">
        <f t="shared" si="1"/>
        <v>36000000</v>
      </c>
      <c r="AQ22" s="4">
        <v>31500000</v>
      </c>
      <c r="AR22" s="4">
        <f t="shared" si="2"/>
        <v>4500000</v>
      </c>
      <c r="AS22" s="4">
        <f t="shared" si="3"/>
        <v>0</v>
      </c>
      <c r="AT22" s="4">
        <v>13</v>
      </c>
      <c r="AU22" s="4" t="s">
        <v>293</v>
      </c>
      <c r="AV22" s="4" t="s">
        <v>135</v>
      </c>
    </row>
    <row r="23" spans="2:48" x14ac:dyDescent="0.2">
      <c r="B23" s="17" t="s">
        <v>86</v>
      </c>
      <c r="C23" s="18">
        <v>7064815367</v>
      </c>
      <c r="D23" s="17" t="s">
        <v>87</v>
      </c>
      <c r="E23" s="17" t="s">
        <v>88</v>
      </c>
      <c r="F23" s="19" t="s">
        <v>98</v>
      </c>
      <c r="G23" s="44">
        <v>14</v>
      </c>
      <c r="H23" s="17" t="s">
        <v>90</v>
      </c>
      <c r="I23" s="17" t="s">
        <v>91</v>
      </c>
      <c r="J23" s="17" t="s">
        <v>161</v>
      </c>
      <c r="K23" s="17" t="s">
        <v>164</v>
      </c>
      <c r="L23" s="17" t="s">
        <v>92</v>
      </c>
      <c r="M23" s="17" t="s">
        <v>178</v>
      </c>
      <c r="N23" s="17" t="s">
        <v>224</v>
      </c>
      <c r="O23" s="12">
        <v>44800000</v>
      </c>
      <c r="P23" s="35" t="s">
        <v>231</v>
      </c>
      <c r="Q23" s="58" t="s">
        <v>232</v>
      </c>
      <c r="R23" s="64">
        <v>46035</v>
      </c>
      <c r="S23" s="17">
        <v>1081397805</v>
      </c>
      <c r="T23" s="17" t="s">
        <v>0</v>
      </c>
      <c r="U23" s="17" t="s">
        <v>94</v>
      </c>
      <c r="V23" s="17" t="s">
        <v>95</v>
      </c>
      <c r="W23" s="17">
        <v>8</v>
      </c>
      <c r="X23" s="17" t="s">
        <v>96</v>
      </c>
      <c r="Y23" s="32">
        <v>0</v>
      </c>
      <c r="Z23" s="19" t="s">
        <v>96</v>
      </c>
      <c r="AA23" s="64">
        <v>46035</v>
      </c>
      <c r="AB23" s="77">
        <v>46277</v>
      </c>
      <c r="AC23" s="33"/>
      <c r="AD23" s="12">
        <v>0</v>
      </c>
      <c r="AE23" s="20"/>
      <c r="AF23" s="18"/>
      <c r="AG23" s="18"/>
      <c r="AH23" s="18"/>
      <c r="AI23" s="50">
        <f t="shared" si="0"/>
        <v>44800000</v>
      </c>
      <c r="AJ23" s="51">
        <f t="shared" si="4"/>
        <v>44800000</v>
      </c>
      <c r="AK23" s="51">
        <v>0</v>
      </c>
      <c r="AL23" s="51">
        <v>0</v>
      </c>
      <c r="AM23" s="51">
        <v>0</v>
      </c>
      <c r="AN23" s="18"/>
      <c r="AO23" s="18"/>
      <c r="AP23" s="50">
        <f t="shared" si="1"/>
        <v>44800000</v>
      </c>
      <c r="AQ23" s="4">
        <v>33600000</v>
      </c>
      <c r="AR23" s="4">
        <f t="shared" si="2"/>
        <v>11200000</v>
      </c>
      <c r="AS23" s="4">
        <f t="shared" si="3"/>
        <v>0</v>
      </c>
      <c r="AT23" s="4">
        <v>14</v>
      </c>
      <c r="AU23" s="4" t="s">
        <v>294</v>
      </c>
      <c r="AV23" s="4" t="s">
        <v>135</v>
      </c>
    </row>
    <row r="24" spans="2:48" x14ac:dyDescent="0.2">
      <c r="B24" s="17" t="s">
        <v>86</v>
      </c>
      <c r="C24" s="18">
        <v>7064815367</v>
      </c>
      <c r="D24" s="17" t="s">
        <v>87</v>
      </c>
      <c r="E24" s="17" t="s">
        <v>88</v>
      </c>
      <c r="F24" s="19" t="s">
        <v>112</v>
      </c>
      <c r="G24" s="44">
        <v>15</v>
      </c>
      <c r="H24" s="17" t="s">
        <v>90</v>
      </c>
      <c r="I24" s="17" t="s">
        <v>91</v>
      </c>
      <c r="J24" s="17" t="s">
        <v>161</v>
      </c>
      <c r="K24" s="17" t="s">
        <v>164</v>
      </c>
      <c r="L24" s="17" t="s">
        <v>92</v>
      </c>
      <c r="M24" s="17" t="s">
        <v>179</v>
      </c>
      <c r="N24" s="17" t="s">
        <v>224</v>
      </c>
      <c r="O24" s="12">
        <v>23200000</v>
      </c>
      <c r="P24" s="35">
        <v>1081415716</v>
      </c>
      <c r="Q24" s="58" t="s">
        <v>15</v>
      </c>
      <c r="R24" s="64">
        <v>46035</v>
      </c>
      <c r="S24" s="17">
        <v>1081397805</v>
      </c>
      <c r="T24" s="17" t="s">
        <v>0</v>
      </c>
      <c r="U24" s="17" t="s">
        <v>94</v>
      </c>
      <c r="V24" s="17" t="s">
        <v>95</v>
      </c>
      <c r="W24" s="17">
        <v>8</v>
      </c>
      <c r="X24" s="17" t="s">
        <v>96</v>
      </c>
      <c r="Y24" s="32">
        <v>0</v>
      </c>
      <c r="Z24" s="19" t="s">
        <v>96</v>
      </c>
      <c r="AA24" s="64">
        <v>46035</v>
      </c>
      <c r="AB24" s="77">
        <v>46277</v>
      </c>
      <c r="AC24" s="33"/>
      <c r="AD24" s="12">
        <v>0</v>
      </c>
      <c r="AE24" s="20"/>
      <c r="AF24" s="18"/>
      <c r="AG24" s="18"/>
      <c r="AH24" s="18"/>
      <c r="AI24" s="50">
        <f t="shared" si="0"/>
        <v>23200000</v>
      </c>
      <c r="AJ24" s="51">
        <f t="shared" si="4"/>
        <v>23200000</v>
      </c>
      <c r="AK24" s="51">
        <v>0</v>
      </c>
      <c r="AL24" s="51">
        <v>0</v>
      </c>
      <c r="AM24" s="51">
        <v>0</v>
      </c>
      <c r="AN24" s="18"/>
      <c r="AO24" s="18"/>
      <c r="AP24" s="50">
        <f t="shared" si="1"/>
        <v>23200000</v>
      </c>
      <c r="AQ24" s="4">
        <v>17400000</v>
      </c>
      <c r="AR24" s="4">
        <f t="shared" si="2"/>
        <v>5800000</v>
      </c>
      <c r="AS24" s="4">
        <f t="shared" si="3"/>
        <v>0</v>
      </c>
      <c r="AT24" s="4">
        <v>15</v>
      </c>
      <c r="AU24" s="4" t="s">
        <v>295</v>
      </c>
      <c r="AV24" s="4" t="s">
        <v>135</v>
      </c>
    </row>
    <row r="25" spans="2:48" x14ac:dyDescent="0.2">
      <c r="B25" s="17" t="s">
        <v>86</v>
      </c>
      <c r="C25" s="18">
        <v>7064815367</v>
      </c>
      <c r="D25" s="17" t="s">
        <v>87</v>
      </c>
      <c r="E25" s="17" t="s">
        <v>88</v>
      </c>
      <c r="F25" s="19" t="s">
        <v>114</v>
      </c>
      <c r="G25" s="44">
        <v>16</v>
      </c>
      <c r="H25" s="17" t="s">
        <v>90</v>
      </c>
      <c r="I25" s="17" t="s">
        <v>91</v>
      </c>
      <c r="J25" s="17" t="s">
        <v>161</v>
      </c>
      <c r="K25" s="17" t="s">
        <v>164</v>
      </c>
      <c r="L25" s="17" t="s">
        <v>180</v>
      </c>
      <c r="M25" s="17" t="s">
        <v>181</v>
      </c>
      <c r="N25" s="17" t="s">
        <v>224</v>
      </c>
      <c r="O25" s="12">
        <v>17002800</v>
      </c>
      <c r="P25" s="35">
        <v>12283088</v>
      </c>
      <c r="Q25" s="17" t="s">
        <v>233</v>
      </c>
      <c r="R25" s="64">
        <v>46045</v>
      </c>
      <c r="S25" s="17">
        <v>1081397805</v>
      </c>
      <c r="T25" s="17" t="s">
        <v>0</v>
      </c>
      <c r="U25" s="17" t="s">
        <v>94</v>
      </c>
      <c r="V25" s="17" t="s">
        <v>95</v>
      </c>
      <c r="W25" s="17">
        <v>10</v>
      </c>
      <c r="X25" s="17" t="s">
        <v>96</v>
      </c>
      <c r="Y25" s="32">
        <v>0</v>
      </c>
      <c r="Z25" s="19" t="s">
        <v>96</v>
      </c>
      <c r="AA25" s="64">
        <v>46051</v>
      </c>
      <c r="AB25" s="64">
        <v>46354</v>
      </c>
      <c r="AC25" s="33"/>
      <c r="AD25" s="12">
        <v>0</v>
      </c>
      <c r="AE25" s="20"/>
      <c r="AF25" s="18"/>
      <c r="AG25" s="18"/>
      <c r="AH25" s="18"/>
      <c r="AI25" s="50">
        <f t="shared" si="0"/>
        <v>17002800</v>
      </c>
      <c r="AJ25" s="51">
        <f t="shared" si="4"/>
        <v>17002800</v>
      </c>
      <c r="AK25" s="51">
        <v>0</v>
      </c>
      <c r="AL25" s="51">
        <v>0</v>
      </c>
      <c r="AM25" s="51">
        <v>0</v>
      </c>
      <c r="AN25" s="18"/>
      <c r="AO25" s="18"/>
      <c r="AP25" s="50">
        <f t="shared" si="1"/>
        <v>17002800</v>
      </c>
      <c r="AQ25" s="4">
        <v>0</v>
      </c>
      <c r="AR25" s="4">
        <f t="shared" si="2"/>
        <v>17002800</v>
      </c>
      <c r="AS25" s="4">
        <f t="shared" si="3"/>
        <v>0</v>
      </c>
      <c r="AT25" s="4">
        <v>16</v>
      </c>
      <c r="AU25" s="4" t="s">
        <v>296</v>
      </c>
      <c r="AV25" s="4" t="s">
        <v>297</v>
      </c>
    </row>
    <row r="26" spans="2:48" x14ac:dyDescent="0.2">
      <c r="B26" s="17" t="s">
        <v>86</v>
      </c>
      <c r="C26" s="18">
        <v>7064815367</v>
      </c>
      <c r="D26" s="17" t="s">
        <v>87</v>
      </c>
      <c r="E26" s="17" t="s">
        <v>88</v>
      </c>
      <c r="F26" s="19" t="s">
        <v>116</v>
      </c>
      <c r="G26" s="44">
        <v>17</v>
      </c>
      <c r="H26" s="17" t="s">
        <v>90</v>
      </c>
      <c r="I26" s="17" t="s">
        <v>91</v>
      </c>
      <c r="J26" s="17" t="s">
        <v>97</v>
      </c>
      <c r="K26" s="17" t="s">
        <v>164</v>
      </c>
      <c r="L26" s="17" t="s">
        <v>92</v>
      </c>
      <c r="M26" s="17" t="s">
        <v>182</v>
      </c>
      <c r="N26" s="17" t="s">
        <v>224</v>
      </c>
      <c r="O26" s="12">
        <v>320000000</v>
      </c>
      <c r="P26" s="35">
        <v>83088019</v>
      </c>
      <c r="Q26" s="17" t="s">
        <v>14</v>
      </c>
      <c r="R26" s="64">
        <v>46048</v>
      </c>
      <c r="S26" s="17">
        <v>1081397805</v>
      </c>
      <c r="T26" s="17" t="s">
        <v>0</v>
      </c>
      <c r="U26" s="17" t="s">
        <v>94</v>
      </c>
      <c r="V26" s="17" t="s">
        <v>95</v>
      </c>
      <c r="W26" s="17">
        <v>10</v>
      </c>
      <c r="X26" s="17" t="s">
        <v>96</v>
      </c>
      <c r="Y26" s="32">
        <v>0</v>
      </c>
      <c r="Z26" s="19" t="s">
        <v>96</v>
      </c>
      <c r="AA26" s="64">
        <v>46049</v>
      </c>
      <c r="AB26" s="64">
        <v>46352</v>
      </c>
      <c r="AC26" s="33">
        <v>1</v>
      </c>
      <c r="AD26" s="12">
        <v>160000000</v>
      </c>
      <c r="AE26" s="20"/>
      <c r="AF26" s="18"/>
      <c r="AG26" s="18"/>
      <c r="AH26" s="18"/>
      <c r="AI26" s="50">
        <f t="shared" si="0"/>
        <v>480000000</v>
      </c>
      <c r="AJ26" s="51">
        <f t="shared" si="4"/>
        <v>480000000</v>
      </c>
      <c r="AK26" s="51">
        <v>0</v>
      </c>
      <c r="AL26" s="51">
        <v>0</v>
      </c>
      <c r="AM26" s="51">
        <v>0</v>
      </c>
      <c r="AN26" s="18"/>
      <c r="AO26" s="18"/>
      <c r="AP26" s="50">
        <f t="shared" si="1"/>
        <v>480000000</v>
      </c>
      <c r="AQ26" s="4">
        <v>295353240</v>
      </c>
      <c r="AR26" s="4">
        <f t="shared" ref="AR26:AR57" si="5">+AI26-AQ26</f>
        <v>184646760</v>
      </c>
      <c r="AS26" s="4">
        <f t="shared" si="3"/>
        <v>0</v>
      </c>
      <c r="AT26" s="4">
        <v>17</v>
      </c>
      <c r="AU26" s="4" t="s">
        <v>298</v>
      </c>
      <c r="AV26" s="4" t="s">
        <v>137</v>
      </c>
    </row>
    <row r="27" spans="2:48" x14ac:dyDescent="0.2">
      <c r="B27" s="17" t="s">
        <v>86</v>
      </c>
      <c r="C27" s="18">
        <v>7064815367</v>
      </c>
      <c r="D27" s="17" t="s">
        <v>87</v>
      </c>
      <c r="E27" s="17" t="s">
        <v>88</v>
      </c>
      <c r="F27" s="19" t="s">
        <v>106</v>
      </c>
      <c r="G27" s="44">
        <v>18</v>
      </c>
      <c r="H27" s="17" t="s">
        <v>90</v>
      </c>
      <c r="I27" s="17" t="s">
        <v>91</v>
      </c>
      <c r="J27" s="17" t="s">
        <v>162</v>
      </c>
      <c r="K27" s="17" t="s">
        <v>164</v>
      </c>
      <c r="L27" s="17" t="s">
        <v>183</v>
      </c>
      <c r="M27" s="17" t="s">
        <v>184</v>
      </c>
      <c r="N27" s="17" t="s">
        <v>224</v>
      </c>
      <c r="O27" s="12">
        <v>58221646</v>
      </c>
      <c r="P27" s="35" t="s">
        <v>234</v>
      </c>
      <c r="Q27" s="17" t="s">
        <v>362</v>
      </c>
      <c r="R27" s="64">
        <v>46048</v>
      </c>
      <c r="S27" s="17">
        <v>1081397805</v>
      </c>
      <c r="T27" s="17" t="s">
        <v>0</v>
      </c>
      <c r="U27" s="17" t="s">
        <v>94</v>
      </c>
      <c r="V27" s="17" t="s">
        <v>102</v>
      </c>
      <c r="W27" s="17">
        <v>334</v>
      </c>
      <c r="X27" s="17" t="s">
        <v>96</v>
      </c>
      <c r="Y27" s="32">
        <v>0</v>
      </c>
      <c r="Z27" s="19" t="s">
        <v>96</v>
      </c>
      <c r="AA27" s="64">
        <v>46050</v>
      </c>
      <c r="AB27" s="64">
        <v>46387</v>
      </c>
      <c r="AC27" s="33"/>
      <c r="AD27" s="12">
        <v>0</v>
      </c>
      <c r="AE27" s="20"/>
      <c r="AF27" s="18"/>
      <c r="AG27" s="18"/>
      <c r="AH27" s="18"/>
      <c r="AI27" s="50">
        <f t="shared" si="0"/>
        <v>58221646</v>
      </c>
      <c r="AJ27" s="51">
        <f t="shared" si="4"/>
        <v>58221646</v>
      </c>
      <c r="AK27" s="51">
        <v>0</v>
      </c>
      <c r="AL27" s="51">
        <v>0</v>
      </c>
      <c r="AM27" s="51">
        <v>0</v>
      </c>
      <c r="AN27" s="18"/>
      <c r="AO27" s="18"/>
      <c r="AP27" s="50">
        <f t="shared" si="1"/>
        <v>58221646</v>
      </c>
      <c r="AQ27" s="4">
        <v>52399481</v>
      </c>
      <c r="AR27" s="4">
        <f t="shared" si="5"/>
        <v>5822165</v>
      </c>
      <c r="AS27" s="4">
        <f t="shared" si="3"/>
        <v>0</v>
      </c>
      <c r="AT27" s="4">
        <v>18</v>
      </c>
      <c r="AU27" s="4" t="s">
        <v>299</v>
      </c>
      <c r="AV27" s="4" t="s">
        <v>135</v>
      </c>
    </row>
    <row r="28" spans="2:48" x14ac:dyDescent="0.2">
      <c r="B28" s="17" t="s">
        <v>86</v>
      </c>
      <c r="C28" s="18">
        <v>7064815367</v>
      </c>
      <c r="D28" s="17" t="s">
        <v>87</v>
      </c>
      <c r="E28" s="17" t="s">
        <v>88</v>
      </c>
      <c r="F28" s="19" t="s">
        <v>101</v>
      </c>
      <c r="G28" s="44">
        <v>19</v>
      </c>
      <c r="H28" s="17" t="s">
        <v>90</v>
      </c>
      <c r="I28" s="17" t="s">
        <v>91</v>
      </c>
      <c r="J28" s="17" t="s">
        <v>163</v>
      </c>
      <c r="K28" s="17" t="s">
        <v>164</v>
      </c>
      <c r="L28" s="17" t="s">
        <v>129</v>
      </c>
      <c r="M28" s="17" t="s">
        <v>365</v>
      </c>
      <c r="N28" s="17" t="s">
        <v>224</v>
      </c>
      <c r="O28" s="12">
        <v>30800000</v>
      </c>
      <c r="P28" s="35">
        <v>1007425083</v>
      </c>
      <c r="Q28" s="17" t="s">
        <v>235</v>
      </c>
      <c r="R28" s="64">
        <v>46048</v>
      </c>
      <c r="S28" s="17">
        <v>1081397805</v>
      </c>
      <c r="T28" s="17" t="s">
        <v>0</v>
      </c>
      <c r="U28" s="17" t="s">
        <v>94</v>
      </c>
      <c r="V28" s="17" t="s">
        <v>95</v>
      </c>
      <c r="W28" s="17">
        <v>11</v>
      </c>
      <c r="X28" s="17" t="s">
        <v>96</v>
      </c>
      <c r="Y28" s="32">
        <v>0</v>
      </c>
      <c r="Z28" s="19" t="s">
        <v>96</v>
      </c>
      <c r="AA28" s="64">
        <v>46052</v>
      </c>
      <c r="AB28" s="64">
        <v>46385</v>
      </c>
      <c r="AC28" s="33"/>
      <c r="AD28" s="12">
        <v>0</v>
      </c>
      <c r="AE28" s="20"/>
      <c r="AF28" s="18"/>
      <c r="AG28" s="18"/>
      <c r="AH28" s="18"/>
      <c r="AI28" s="50">
        <f t="shared" si="0"/>
        <v>30800000</v>
      </c>
      <c r="AJ28" s="51">
        <f t="shared" si="4"/>
        <v>30800000</v>
      </c>
      <c r="AK28" s="51">
        <v>0</v>
      </c>
      <c r="AL28" s="51">
        <v>0</v>
      </c>
      <c r="AM28" s="51">
        <v>0</v>
      </c>
      <c r="AN28" s="18"/>
      <c r="AO28" s="18"/>
      <c r="AP28" s="50">
        <f t="shared" si="1"/>
        <v>30800000</v>
      </c>
      <c r="AQ28" s="4">
        <v>16800000</v>
      </c>
      <c r="AR28" s="4">
        <f t="shared" si="5"/>
        <v>14000000</v>
      </c>
      <c r="AS28" s="4">
        <f t="shared" si="3"/>
        <v>0</v>
      </c>
      <c r="AT28" s="4">
        <v>19</v>
      </c>
      <c r="AU28" s="4" t="s">
        <v>300</v>
      </c>
      <c r="AV28" s="4" t="s">
        <v>301</v>
      </c>
    </row>
    <row r="29" spans="2:48" x14ac:dyDescent="0.2">
      <c r="B29" s="17" t="s">
        <v>86</v>
      </c>
      <c r="C29" s="18">
        <v>7064815367</v>
      </c>
      <c r="D29" s="58" t="s">
        <v>130</v>
      </c>
      <c r="E29" s="17" t="s">
        <v>88</v>
      </c>
      <c r="F29" s="59" t="s">
        <v>121</v>
      </c>
      <c r="G29" s="44">
        <v>20</v>
      </c>
      <c r="H29" s="58" t="s">
        <v>122</v>
      </c>
      <c r="I29" s="17" t="s">
        <v>91</v>
      </c>
      <c r="J29" s="17" t="s">
        <v>123</v>
      </c>
      <c r="K29" s="17" t="s">
        <v>185</v>
      </c>
      <c r="L29" s="17" t="s">
        <v>186</v>
      </c>
      <c r="M29" s="17" t="s">
        <v>187</v>
      </c>
      <c r="N29" s="62" t="s">
        <v>245</v>
      </c>
      <c r="O29" s="12">
        <v>3516481713</v>
      </c>
      <c r="P29" s="35" t="s">
        <v>236</v>
      </c>
      <c r="Q29" s="62" t="s">
        <v>237</v>
      </c>
      <c r="R29" s="64">
        <v>46048</v>
      </c>
      <c r="S29" s="73" t="s">
        <v>239</v>
      </c>
      <c r="T29" s="17" t="s">
        <v>21</v>
      </c>
      <c r="U29" s="17" t="s">
        <v>119</v>
      </c>
      <c r="V29" s="17" t="s">
        <v>95</v>
      </c>
      <c r="W29" s="17">
        <v>6</v>
      </c>
      <c r="X29" s="17" t="s">
        <v>125</v>
      </c>
      <c r="Y29" s="32">
        <v>1758240856.5</v>
      </c>
      <c r="Z29" s="19" t="s">
        <v>96</v>
      </c>
      <c r="AA29" s="64">
        <v>46050</v>
      </c>
      <c r="AB29" s="66">
        <v>46230</v>
      </c>
      <c r="AC29" s="33"/>
      <c r="AD29" s="12">
        <v>0</v>
      </c>
      <c r="AE29" s="20"/>
      <c r="AF29" s="18"/>
      <c r="AG29" s="18"/>
      <c r="AH29" s="18"/>
      <c r="AI29" s="50">
        <f t="shared" si="0"/>
        <v>3516481713</v>
      </c>
      <c r="AJ29" s="51"/>
      <c r="AK29" s="51">
        <v>3017440777</v>
      </c>
      <c r="AL29" s="51">
        <v>499040936</v>
      </c>
      <c r="AM29" s="51"/>
      <c r="AN29" s="18"/>
      <c r="AO29" s="18"/>
      <c r="AP29" s="50">
        <f t="shared" si="1"/>
        <v>3516481713</v>
      </c>
      <c r="AQ29" s="4">
        <v>2644104329</v>
      </c>
      <c r="AR29" s="4">
        <f t="shared" si="5"/>
        <v>872377384</v>
      </c>
      <c r="AS29" s="4">
        <f t="shared" si="3"/>
        <v>0</v>
      </c>
      <c r="AT29" s="4">
        <v>20</v>
      </c>
      <c r="AU29" s="4" t="s">
        <v>346</v>
      </c>
      <c r="AV29" s="4" t="s">
        <v>302</v>
      </c>
    </row>
    <row r="30" spans="2:48" x14ac:dyDescent="0.2">
      <c r="B30" s="17" t="s">
        <v>86</v>
      </c>
      <c r="C30" s="18">
        <v>7064815367</v>
      </c>
      <c r="D30" s="17" t="s">
        <v>111</v>
      </c>
      <c r="E30" s="17" t="s">
        <v>88</v>
      </c>
      <c r="F30" s="19" t="s">
        <v>100</v>
      </c>
      <c r="G30" s="44">
        <v>21</v>
      </c>
      <c r="H30" s="17" t="s">
        <v>90</v>
      </c>
      <c r="I30" s="17" t="s">
        <v>91</v>
      </c>
      <c r="J30" s="17" t="s">
        <v>163</v>
      </c>
      <c r="K30" s="17" t="s">
        <v>164</v>
      </c>
      <c r="L30" s="17" t="s">
        <v>92</v>
      </c>
      <c r="M30" s="17" t="s">
        <v>188</v>
      </c>
      <c r="N30" s="61" t="s">
        <v>93</v>
      </c>
      <c r="O30" s="12">
        <v>3501810</v>
      </c>
      <c r="P30" s="35">
        <v>1000214059</v>
      </c>
      <c r="Q30" s="61" t="s">
        <v>238</v>
      </c>
      <c r="R30" s="64">
        <v>46048</v>
      </c>
      <c r="S30" s="17">
        <v>1081397805</v>
      </c>
      <c r="T30" s="17" t="s">
        <v>0</v>
      </c>
      <c r="U30" s="17" t="s">
        <v>94</v>
      </c>
      <c r="V30" s="17" t="s">
        <v>95</v>
      </c>
      <c r="W30" s="17">
        <v>2</v>
      </c>
      <c r="X30" s="17" t="s">
        <v>96</v>
      </c>
      <c r="Y30" s="32">
        <v>0</v>
      </c>
      <c r="Z30" s="19" t="s">
        <v>96</v>
      </c>
      <c r="AA30" s="64">
        <v>46049</v>
      </c>
      <c r="AB30" s="65">
        <v>46107</v>
      </c>
      <c r="AC30" s="33"/>
      <c r="AD30" s="12">
        <v>0</v>
      </c>
      <c r="AE30" s="20"/>
      <c r="AF30" s="18"/>
      <c r="AG30" s="18"/>
      <c r="AH30" s="18"/>
      <c r="AI30" s="50">
        <f t="shared" si="0"/>
        <v>3501810</v>
      </c>
      <c r="AJ30" s="51">
        <f>AI30</f>
        <v>3501810</v>
      </c>
      <c r="AK30" s="51">
        <v>0</v>
      </c>
      <c r="AL30" s="51">
        <v>0</v>
      </c>
      <c r="AM30" s="51"/>
      <c r="AN30" s="18"/>
      <c r="AO30" s="18"/>
      <c r="AP30" s="50">
        <f t="shared" si="1"/>
        <v>3501810</v>
      </c>
      <c r="AQ30" s="4">
        <v>3501810</v>
      </c>
      <c r="AR30" s="4">
        <f t="shared" si="5"/>
        <v>0</v>
      </c>
      <c r="AS30" s="4">
        <f t="shared" si="3"/>
        <v>0</v>
      </c>
      <c r="AT30" s="4">
        <v>21</v>
      </c>
      <c r="AU30" s="4" t="s">
        <v>303</v>
      </c>
      <c r="AV30" s="4" t="s">
        <v>301</v>
      </c>
    </row>
    <row r="31" spans="2:48" x14ac:dyDescent="0.2">
      <c r="B31" s="17" t="s">
        <v>86</v>
      </c>
      <c r="C31" s="18">
        <v>7064815367</v>
      </c>
      <c r="D31" s="58" t="s">
        <v>130</v>
      </c>
      <c r="E31" s="17" t="s">
        <v>88</v>
      </c>
      <c r="F31" s="59" t="s">
        <v>121</v>
      </c>
      <c r="G31" s="44">
        <v>22</v>
      </c>
      <c r="H31" s="58" t="s">
        <v>90</v>
      </c>
      <c r="I31" s="17" t="s">
        <v>91</v>
      </c>
      <c r="J31" s="17" t="s">
        <v>126</v>
      </c>
      <c r="K31" s="17" t="s">
        <v>185</v>
      </c>
      <c r="L31" s="17" t="s">
        <v>104</v>
      </c>
      <c r="M31" s="17" t="s">
        <v>189</v>
      </c>
      <c r="N31" s="62" t="s">
        <v>245</v>
      </c>
      <c r="O31" s="12">
        <v>281410440</v>
      </c>
      <c r="P31" s="35" t="s">
        <v>239</v>
      </c>
      <c r="Q31" s="62" t="s">
        <v>21</v>
      </c>
      <c r="R31" s="64">
        <v>46048</v>
      </c>
      <c r="S31" s="17">
        <v>1081397805</v>
      </c>
      <c r="T31" s="17" t="s">
        <v>0</v>
      </c>
      <c r="U31" s="17" t="s">
        <v>94</v>
      </c>
      <c r="V31" s="17" t="s">
        <v>95</v>
      </c>
      <c r="W31" s="17">
        <v>6</v>
      </c>
      <c r="X31" s="17" t="s">
        <v>96</v>
      </c>
      <c r="Y31" s="32">
        <v>0</v>
      </c>
      <c r="Z31" s="19" t="s">
        <v>96</v>
      </c>
      <c r="AA31" s="64">
        <v>46050</v>
      </c>
      <c r="AB31" s="66">
        <v>46230</v>
      </c>
      <c r="AC31" s="33"/>
      <c r="AD31" s="12">
        <v>0</v>
      </c>
      <c r="AE31" s="20"/>
      <c r="AF31" s="18"/>
      <c r="AG31" s="18"/>
      <c r="AH31" s="18"/>
      <c r="AI31" s="50">
        <f t="shared" si="0"/>
        <v>281410440</v>
      </c>
      <c r="AJ31" s="51"/>
      <c r="AK31" s="51">
        <v>281410440</v>
      </c>
      <c r="AL31" s="51">
        <v>0</v>
      </c>
      <c r="AM31" s="51">
        <v>0</v>
      </c>
      <c r="AN31" s="18"/>
      <c r="AO31" s="18"/>
      <c r="AP31" s="50">
        <f t="shared" si="1"/>
        <v>281410440</v>
      </c>
      <c r="AQ31" s="4">
        <v>143519324</v>
      </c>
      <c r="AR31" s="4">
        <f t="shared" si="5"/>
        <v>137891116</v>
      </c>
      <c r="AS31" s="4">
        <f t="shared" si="3"/>
        <v>0</v>
      </c>
      <c r="AT31" s="4">
        <v>22</v>
      </c>
      <c r="AU31" s="4" t="s">
        <v>304</v>
      </c>
      <c r="AV31" s="4" t="s">
        <v>305</v>
      </c>
    </row>
    <row r="32" spans="2:48" x14ac:dyDescent="0.2">
      <c r="B32" s="17" t="s">
        <v>86</v>
      </c>
      <c r="C32" s="18">
        <v>7064815367</v>
      </c>
      <c r="D32" s="17" t="s">
        <v>87</v>
      </c>
      <c r="E32" s="17" t="s">
        <v>88</v>
      </c>
      <c r="F32" s="19" t="s">
        <v>116</v>
      </c>
      <c r="G32" s="44">
        <v>23</v>
      </c>
      <c r="H32" s="17" t="s">
        <v>90</v>
      </c>
      <c r="I32" s="17" t="s">
        <v>91</v>
      </c>
      <c r="J32" s="17" t="s">
        <v>162</v>
      </c>
      <c r="K32" s="17" t="s">
        <v>164</v>
      </c>
      <c r="L32" s="17" t="s">
        <v>92</v>
      </c>
      <c r="M32" s="17" t="s">
        <v>190</v>
      </c>
      <c r="N32" s="17" t="s">
        <v>224</v>
      </c>
      <c r="O32" s="12">
        <v>84120000</v>
      </c>
      <c r="P32" s="35">
        <v>12133161</v>
      </c>
      <c r="Q32" s="17" t="s">
        <v>240</v>
      </c>
      <c r="R32" s="64">
        <v>46049</v>
      </c>
      <c r="S32" s="17">
        <v>1081397805</v>
      </c>
      <c r="T32" s="17" t="s">
        <v>0</v>
      </c>
      <c r="U32" s="17" t="s">
        <v>94</v>
      </c>
      <c r="V32" s="17" t="s">
        <v>102</v>
      </c>
      <c r="W32" s="17">
        <v>331</v>
      </c>
      <c r="X32" s="17" t="s">
        <v>96</v>
      </c>
      <c r="Y32" s="32">
        <v>0</v>
      </c>
      <c r="Z32" s="19" t="s">
        <v>96</v>
      </c>
      <c r="AA32" s="64">
        <v>46052</v>
      </c>
      <c r="AB32" s="64">
        <v>46387</v>
      </c>
      <c r="AC32" s="33"/>
      <c r="AD32" s="12">
        <v>0</v>
      </c>
      <c r="AE32" s="20"/>
      <c r="AF32" s="18"/>
      <c r="AG32" s="18"/>
      <c r="AH32" s="18"/>
      <c r="AI32" s="50">
        <f t="shared" si="0"/>
        <v>84120000</v>
      </c>
      <c r="AJ32" s="51">
        <f>AI32</f>
        <v>84120000</v>
      </c>
      <c r="AK32" s="51">
        <v>0</v>
      </c>
      <c r="AL32" s="51">
        <v>0</v>
      </c>
      <c r="AM32" s="51">
        <v>0</v>
      </c>
      <c r="AN32" s="18"/>
      <c r="AO32" s="18"/>
      <c r="AP32" s="50">
        <f t="shared" si="1"/>
        <v>84120000</v>
      </c>
      <c r="AQ32" s="4">
        <v>36680000</v>
      </c>
      <c r="AR32" s="4">
        <f t="shared" si="5"/>
        <v>47440000</v>
      </c>
      <c r="AS32" s="4">
        <f t="shared" si="3"/>
        <v>0</v>
      </c>
      <c r="AT32" s="4">
        <v>23</v>
      </c>
      <c r="AU32" s="4" t="s">
        <v>306</v>
      </c>
      <c r="AV32" s="4" t="s">
        <v>137</v>
      </c>
    </row>
    <row r="33" spans="2:48" x14ac:dyDescent="0.2">
      <c r="B33" s="17" t="s">
        <v>86</v>
      </c>
      <c r="C33" s="18">
        <v>7064815367</v>
      </c>
      <c r="D33" s="17" t="s">
        <v>87</v>
      </c>
      <c r="E33" s="17" t="s">
        <v>88</v>
      </c>
      <c r="F33" s="2" t="s">
        <v>106</v>
      </c>
      <c r="G33" s="44">
        <v>24</v>
      </c>
      <c r="H33" s="17" t="s">
        <v>90</v>
      </c>
      <c r="I33" s="17" t="s">
        <v>91</v>
      </c>
      <c r="J33" s="17" t="s">
        <v>162</v>
      </c>
      <c r="K33" s="17" t="s">
        <v>164</v>
      </c>
      <c r="L33" s="17" t="s">
        <v>92</v>
      </c>
      <c r="M33" s="17" t="s">
        <v>191</v>
      </c>
      <c r="N33" s="17" t="s">
        <v>224</v>
      </c>
      <c r="O33" s="12">
        <v>19000000</v>
      </c>
      <c r="P33" s="35">
        <v>7700753</v>
      </c>
      <c r="Q33" s="17" t="s">
        <v>13</v>
      </c>
      <c r="R33" s="64">
        <v>46049</v>
      </c>
      <c r="S33" s="17">
        <v>1081397805</v>
      </c>
      <c r="T33" s="17" t="s">
        <v>0</v>
      </c>
      <c r="U33" s="17" t="s">
        <v>94</v>
      </c>
      <c r="V33" s="17" t="s">
        <v>95</v>
      </c>
      <c r="W33" s="17">
        <v>10</v>
      </c>
      <c r="X33" s="17" t="s">
        <v>96</v>
      </c>
      <c r="Y33" s="32">
        <v>0</v>
      </c>
      <c r="Z33" s="19" t="s">
        <v>96</v>
      </c>
      <c r="AA33" s="64">
        <v>46052</v>
      </c>
      <c r="AB33" s="64">
        <v>46355</v>
      </c>
      <c r="AC33" s="33"/>
      <c r="AD33" s="12">
        <v>0</v>
      </c>
      <c r="AE33" s="20"/>
      <c r="AF33" s="18"/>
      <c r="AG33" s="18"/>
      <c r="AH33" s="18"/>
      <c r="AI33" s="50">
        <f t="shared" si="0"/>
        <v>19000000</v>
      </c>
      <c r="AJ33" s="51">
        <f t="shared" ref="AJ33:AJ35" si="6">AI33</f>
        <v>19000000</v>
      </c>
      <c r="AK33" s="51">
        <v>0</v>
      </c>
      <c r="AL33" s="51">
        <v>0</v>
      </c>
      <c r="AM33" s="51">
        <v>0</v>
      </c>
      <c r="AN33" s="18"/>
      <c r="AO33" s="18"/>
      <c r="AP33" s="50">
        <f t="shared" si="1"/>
        <v>19000000</v>
      </c>
      <c r="AQ33" s="4">
        <v>7070000</v>
      </c>
      <c r="AR33" s="4">
        <f t="shared" si="5"/>
        <v>11930000</v>
      </c>
      <c r="AS33" s="4">
        <f t="shared" si="3"/>
        <v>0</v>
      </c>
      <c r="AT33" s="4">
        <v>24</v>
      </c>
      <c r="AU33" s="4" t="s">
        <v>307</v>
      </c>
      <c r="AV33" s="4" t="s">
        <v>135</v>
      </c>
    </row>
    <row r="34" spans="2:48" x14ac:dyDescent="0.2">
      <c r="B34" s="17" t="s">
        <v>86</v>
      </c>
      <c r="C34" s="18">
        <v>7064815367</v>
      </c>
      <c r="D34" s="17" t="s">
        <v>87</v>
      </c>
      <c r="E34" s="17" t="s">
        <v>88</v>
      </c>
      <c r="F34" s="19" t="s">
        <v>61</v>
      </c>
      <c r="G34" s="44">
        <v>25</v>
      </c>
      <c r="H34" s="17" t="s">
        <v>90</v>
      </c>
      <c r="I34" s="17" t="s">
        <v>91</v>
      </c>
      <c r="J34" s="17" t="s">
        <v>161</v>
      </c>
      <c r="K34" s="17" t="s">
        <v>164</v>
      </c>
      <c r="L34" s="17" t="s">
        <v>92</v>
      </c>
      <c r="M34" s="2" t="s">
        <v>192</v>
      </c>
      <c r="N34" s="61" t="s">
        <v>93</v>
      </c>
      <c r="O34" s="12">
        <v>11000000</v>
      </c>
      <c r="P34" s="35">
        <v>10300766</v>
      </c>
      <c r="Q34" s="61" t="s">
        <v>241</v>
      </c>
      <c r="R34" s="64">
        <v>46051</v>
      </c>
      <c r="S34" s="17">
        <v>1081397805</v>
      </c>
      <c r="T34" s="17" t="s">
        <v>0</v>
      </c>
      <c r="U34" s="17" t="s">
        <v>94</v>
      </c>
      <c r="V34" s="17" t="s">
        <v>95</v>
      </c>
      <c r="W34" s="17">
        <v>2</v>
      </c>
      <c r="X34" s="17" t="s">
        <v>96</v>
      </c>
      <c r="Y34" s="32">
        <v>0</v>
      </c>
      <c r="Z34" s="19" t="s">
        <v>96</v>
      </c>
      <c r="AA34" s="64">
        <v>46052</v>
      </c>
      <c r="AB34" s="65">
        <v>46110</v>
      </c>
      <c r="AC34" s="33"/>
      <c r="AD34" s="12">
        <v>0</v>
      </c>
      <c r="AE34" s="20"/>
      <c r="AF34" s="18"/>
      <c r="AG34" s="18"/>
      <c r="AH34" s="18"/>
      <c r="AI34" s="50">
        <f t="shared" si="0"/>
        <v>11000000</v>
      </c>
      <c r="AJ34" s="51">
        <f t="shared" si="6"/>
        <v>11000000</v>
      </c>
      <c r="AK34" s="51">
        <v>0</v>
      </c>
      <c r="AL34" s="51">
        <v>0</v>
      </c>
      <c r="AM34" s="51">
        <v>0</v>
      </c>
      <c r="AN34" s="18"/>
      <c r="AO34" s="18"/>
      <c r="AP34" s="50">
        <f t="shared" si="1"/>
        <v>11000000</v>
      </c>
      <c r="AQ34" s="4">
        <v>11000000</v>
      </c>
      <c r="AR34" s="4">
        <f t="shared" si="5"/>
        <v>0</v>
      </c>
      <c r="AS34" s="4">
        <f t="shared" si="3"/>
        <v>0</v>
      </c>
      <c r="AT34" s="4">
        <v>25</v>
      </c>
      <c r="AU34" s="4" t="s">
        <v>308</v>
      </c>
      <c r="AV34" s="4" t="s">
        <v>135</v>
      </c>
    </row>
    <row r="35" spans="2:48" x14ac:dyDescent="0.2">
      <c r="B35" s="17" t="s">
        <v>86</v>
      </c>
      <c r="C35" s="18">
        <v>7064815367</v>
      </c>
      <c r="D35" s="17" t="s">
        <v>87</v>
      </c>
      <c r="E35" s="17" t="s">
        <v>88</v>
      </c>
      <c r="F35" s="2" t="s">
        <v>61</v>
      </c>
      <c r="G35" s="44">
        <v>26</v>
      </c>
      <c r="H35" s="17" t="s">
        <v>90</v>
      </c>
      <c r="I35" s="17" t="s">
        <v>91</v>
      </c>
      <c r="J35" s="17" t="s">
        <v>161</v>
      </c>
      <c r="K35" s="17" t="s">
        <v>164</v>
      </c>
      <c r="L35" s="17" t="s">
        <v>92</v>
      </c>
      <c r="M35" s="17" t="s">
        <v>193</v>
      </c>
      <c r="N35" s="63" t="s">
        <v>124</v>
      </c>
      <c r="O35" s="12">
        <v>17500000</v>
      </c>
      <c r="P35" s="35">
        <v>12196659</v>
      </c>
      <c r="Q35" s="63" t="s">
        <v>242</v>
      </c>
      <c r="R35" s="64">
        <v>46051</v>
      </c>
      <c r="S35" s="17">
        <v>1081397805</v>
      </c>
      <c r="T35" s="17" t="s">
        <v>0</v>
      </c>
      <c r="U35" s="17" t="s">
        <v>94</v>
      </c>
      <c r="V35" s="17" t="s">
        <v>95</v>
      </c>
      <c r="W35" s="17">
        <v>5</v>
      </c>
      <c r="X35" s="17" t="s">
        <v>96</v>
      </c>
      <c r="Y35" s="32">
        <v>0</v>
      </c>
      <c r="Z35" s="19" t="s">
        <v>96</v>
      </c>
      <c r="AA35" s="64">
        <v>46058</v>
      </c>
      <c r="AB35" s="67">
        <v>46207</v>
      </c>
      <c r="AC35" s="33"/>
      <c r="AD35" s="12">
        <v>0</v>
      </c>
      <c r="AE35" s="20"/>
      <c r="AF35" s="18"/>
      <c r="AG35" s="18"/>
      <c r="AH35" s="18"/>
      <c r="AI35" s="50">
        <f t="shared" si="0"/>
        <v>17500000</v>
      </c>
      <c r="AJ35" s="51">
        <f t="shared" si="6"/>
        <v>17500000</v>
      </c>
      <c r="AK35" s="51"/>
      <c r="AL35" s="51"/>
      <c r="AM35" s="51"/>
      <c r="AN35" s="18"/>
      <c r="AO35" s="18"/>
      <c r="AP35" s="50">
        <f t="shared" si="1"/>
        <v>17500000</v>
      </c>
      <c r="AQ35" s="4">
        <v>0</v>
      </c>
      <c r="AR35" s="4">
        <f t="shared" si="5"/>
        <v>17500000</v>
      </c>
      <c r="AS35" s="4">
        <f t="shared" si="3"/>
        <v>0</v>
      </c>
      <c r="AT35" s="4">
        <v>26</v>
      </c>
      <c r="AU35" s="4" t="s">
        <v>309</v>
      </c>
      <c r="AV35" s="4" t="s">
        <v>135</v>
      </c>
    </row>
    <row r="36" spans="2:48" x14ac:dyDescent="0.2">
      <c r="B36" s="17" t="s">
        <v>86</v>
      </c>
      <c r="C36" s="18">
        <v>7064815367</v>
      </c>
      <c r="D36" s="17" t="s">
        <v>87</v>
      </c>
      <c r="E36" s="17" t="s">
        <v>88</v>
      </c>
      <c r="F36" s="19" t="s">
        <v>120</v>
      </c>
      <c r="G36" s="44">
        <v>27</v>
      </c>
      <c r="H36" s="17" t="s">
        <v>90</v>
      </c>
      <c r="I36" s="17" t="s">
        <v>91</v>
      </c>
      <c r="J36" s="17" t="s">
        <v>97</v>
      </c>
      <c r="K36" s="17" t="s">
        <v>164</v>
      </c>
      <c r="L36" s="17" t="s">
        <v>99</v>
      </c>
      <c r="M36" s="17" t="s">
        <v>194</v>
      </c>
      <c r="N36" s="17" t="s">
        <v>224</v>
      </c>
      <c r="O36" s="12">
        <v>218300000</v>
      </c>
      <c r="P36" s="35" t="s">
        <v>243</v>
      </c>
      <c r="Q36" s="17" t="s">
        <v>244</v>
      </c>
      <c r="R36" s="64">
        <v>46051</v>
      </c>
      <c r="S36" s="17">
        <v>1081397805</v>
      </c>
      <c r="T36" s="17" t="s">
        <v>0</v>
      </c>
      <c r="U36" s="17" t="s">
        <v>94</v>
      </c>
      <c r="V36" s="17" t="s">
        <v>95</v>
      </c>
      <c r="W36" s="17">
        <v>10</v>
      </c>
      <c r="X36" s="17" t="s">
        <v>96</v>
      </c>
      <c r="Y36" s="32">
        <v>0</v>
      </c>
      <c r="Z36" s="19" t="s">
        <v>96</v>
      </c>
      <c r="AA36" s="64">
        <v>46056</v>
      </c>
      <c r="AB36" s="76">
        <v>46358</v>
      </c>
      <c r="AC36" s="33"/>
      <c r="AD36" s="12">
        <v>0</v>
      </c>
      <c r="AE36" s="20"/>
      <c r="AF36" s="18"/>
      <c r="AG36" s="18"/>
      <c r="AH36" s="18"/>
      <c r="AI36" s="50">
        <f t="shared" si="0"/>
        <v>218300000</v>
      </c>
      <c r="AJ36" s="51">
        <f t="shared" si="4"/>
        <v>218300000</v>
      </c>
      <c r="AK36" s="51">
        <v>0</v>
      </c>
      <c r="AL36" s="51"/>
      <c r="AM36" s="51"/>
      <c r="AN36" s="18"/>
      <c r="AO36" s="18"/>
      <c r="AP36" s="50">
        <f t="shared" si="1"/>
        <v>218300000</v>
      </c>
      <c r="AQ36" s="4">
        <v>62100000</v>
      </c>
      <c r="AR36" s="4">
        <f t="shared" si="5"/>
        <v>156200000</v>
      </c>
      <c r="AS36" s="4">
        <f t="shared" si="3"/>
        <v>0</v>
      </c>
      <c r="AT36" s="4">
        <v>27</v>
      </c>
      <c r="AU36" s="4" t="s">
        <v>310</v>
      </c>
      <c r="AV36" s="4" t="s">
        <v>134</v>
      </c>
    </row>
    <row r="37" spans="2:48" x14ac:dyDescent="0.2">
      <c r="B37" s="17" t="s">
        <v>86</v>
      </c>
      <c r="C37" s="18">
        <v>7064815367</v>
      </c>
      <c r="D37" s="58" t="s">
        <v>153</v>
      </c>
      <c r="E37" s="17" t="s">
        <v>88</v>
      </c>
      <c r="F37" s="59" t="s">
        <v>121</v>
      </c>
      <c r="G37" s="44">
        <v>28</v>
      </c>
      <c r="H37" s="58" t="s">
        <v>122</v>
      </c>
      <c r="I37" s="17" t="s">
        <v>91</v>
      </c>
      <c r="J37" s="17" t="s">
        <v>123</v>
      </c>
      <c r="K37" s="17" t="s">
        <v>185</v>
      </c>
      <c r="L37" s="17" t="s">
        <v>99</v>
      </c>
      <c r="M37" s="17" t="s">
        <v>195</v>
      </c>
      <c r="N37" s="61" t="s">
        <v>93</v>
      </c>
      <c r="O37" s="12">
        <v>370089420</v>
      </c>
      <c r="P37" s="35" t="s">
        <v>246</v>
      </c>
      <c r="Q37" s="61" t="s">
        <v>22</v>
      </c>
      <c r="R37" s="64">
        <v>46051</v>
      </c>
      <c r="S37" s="73">
        <v>9004644141</v>
      </c>
      <c r="T37" s="17" t="s">
        <v>21</v>
      </c>
      <c r="U37" s="17" t="s">
        <v>119</v>
      </c>
      <c r="V37" s="17" t="s">
        <v>102</v>
      </c>
      <c r="W37" s="17">
        <v>45</v>
      </c>
      <c r="X37" s="17" t="s">
        <v>125</v>
      </c>
      <c r="Y37" s="32">
        <v>185044710</v>
      </c>
      <c r="Z37" s="19" t="s">
        <v>96</v>
      </c>
      <c r="AA37" s="64">
        <v>46058</v>
      </c>
      <c r="AB37" s="65">
        <v>46213</v>
      </c>
      <c r="AC37" s="33">
        <v>1</v>
      </c>
      <c r="AD37" s="12">
        <v>0</v>
      </c>
      <c r="AE37" s="20">
        <v>30</v>
      </c>
      <c r="AF37" s="18"/>
      <c r="AG37" s="18"/>
      <c r="AH37" s="18"/>
      <c r="AI37" s="50">
        <f t="shared" si="0"/>
        <v>370089420</v>
      </c>
      <c r="AJ37" s="51"/>
      <c r="AK37" s="51">
        <v>170478742</v>
      </c>
      <c r="AL37" s="51">
        <v>199610678</v>
      </c>
      <c r="AM37" s="51"/>
      <c r="AN37" s="18"/>
      <c r="AO37" s="18"/>
      <c r="AP37" s="50">
        <f t="shared" si="1"/>
        <v>370089420</v>
      </c>
      <c r="AQ37" s="4">
        <v>370089420</v>
      </c>
      <c r="AR37" s="4">
        <f t="shared" si="5"/>
        <v>0</v>
      </c>
      <c r="AS37" s="4">
        <f t="shared" si="3"/>
        <v>0</v>
      </c>
      <c r="AT37" s="4">
        <v>28</v>
      </c>
      <c r="AU37" s="4" t="s">
        <v>22</v>
      </c>
      <c r="AV37" s="4" t="s">
        <v>311</v>
      </c>
    </row>
    <row r="38" spans="2:48" x14ac:dyDescent="0.2">
      <c r="B38" s="17" t="s">
        <v>86</v>
      </c>
      <c r="C38" s="18">
        <v>7064815367</v>
      </c>
      <c r="D38" s="58" t="s">
        <v>153</v>
      </c>
      <c r="E38" s="17" t="s">
        <v>88</v>
      </c>
      <c r="F38" s="59" t="s">
        <v>121</v>
      </c>
      <c r="G38" s="44">
        <v>29</v>
      </c>
      <c r="H38" s="58" t="s">
        <v>122</v>
      </c>
      <c r="I38" s="17" t="s">
        <v>91</v>
      </c>
      <c r="J38" s="17" t="s">
        <v>123</v>
      </c>
      <c r="K38" s="17" t="s">
        <v>185</v>
      </c>
      <c r="L38" s="17" t="s">
        <v>99</v>
      </c>
      <c r="M38" s="17" t="s">
        <v>196</v>
      </c>
      <c r="N38" s="61" t="s">
        <v>93</v>
      </c>
      <c r="O38" s="12">
        <v>370003920</v>
      </c>
      <c r="P38" s="35" t="s">
        <v>247</v>
      </c>
      <c r="Q38" s="61" t="s">
        <v>248</v>
      </c>
      <c r="R38" s="64">
        <v>46051</v>
      </c>
      <c r="S38" s="73">
        <v>9004644141</v>
      </c>
      <c r="T38" s="17" t="s">
        <v>21</v>
      </c>
      <c r="U38" s="17" t="s">
        <v>119</v>
      </c>
      <c r="V38" s="17" t="s">
        <v>102</v>
      </c>
      <c r="W38" s="17">
        <v>45</v>
      </c>
      <c r="X38" s="17" t="s">
        <v>125</v>
      </c>
      <c r="Y38" s="32">
        <v>185001960</v>
      </c>
      <c r="Z38" s="19" t="s">
        <v>96</v>
      </c>
      <c r="AA38" s="64">
        <v>46058</v>
      </c>
      <c r="AB38" s="65">
        <v>46223</v>
      </c>
      <c r="AC38" s="33">
        <v>1</v>
      </c>
      <c r="AD38" s="12">
        <v>0</v>
      </c>
      <c r="AE38" s="20">
        <v>30</v>
      </c>
      <c r="AF38" s="18">
        <v>2</v>
      </c>
      <c r="AG38" s="18">
        <v>51724615</v>
      </c>
      <c r="AH38" s="18" t="s">
        <v>347</v>
      </c>
      <c r="AI38" s="50">
        <f>+AD38+O38+AG38</f>
        <v>421728535</v>
      </c>
      <c r="AJ38" s="51"/>
      <c r="AK38" s="51">
        <v>214833284</v>
      </c>
      <c r="AL38" s="51">
        <v>206895251</v>
      </c>
      <c r="AM38" s="51"/>
      <c r="AN38" s="18"/>
      <c r="AO38" s="18"/>
      <c r="AP38" s="50">
        <f t="shared" si="1"/>
        <v>421728535</v>
      </c>
      <c r="AQ38" s="4">
        <v>421728535</v>
      </c>
      <c r="AR38" s="4">
        <f t="shared" si="5"/>
        <v>0</v>
      </c>
      <c r="AS38" s="4">
        <f t="shared" si="3"/>
        <v>0</v>
      </c>
      <c r="AT38" s="4">
        <v>29</v>
      </c>
      <c r="AU38" s="4" t="s">
        <v>312</v>
      </c>
      <c r="AV38" s="4" t="s">
        <v>311</v>
      </c>
    </row>
    <row r="39" spans="2:48" x14ac:dyDescent="0.2">
      <c r="B39" s="17" t="s">
        <v>86</v>
      </c>
      <c r="C39" s="18">
        <v>7064815367</v>
      </c>
      <c r="D39" s="17" t="s">
        <v>87</v>
      </c>
      <c r="E39" s="17" t="s">
        <v>88</v>
      </c>
      <c r="F39" s="19" t="s">
        <v>106</v>
      </c>
      <c r="G39" s="44">
        <v>30</v>
      </c>
      <c r="H39" s="17" t="s">
        <v>90</v>
      </c>
      <c r="I39" s="17" t="s">
        <v>91</v>
      </c>
      <c r="J39" s="17" t="s">
        <v>161</v>
      </c>
      <c r="K39" s="17" t="s">
        <v>164</v>
      </c>
      <c r="L39" s="17" t="s">
        <v>99</v>
      </c>
      <c r="M39" s="17" t="s">
        <v>197</v>
      </c>
      <c r="N39" s="61" t="s">
        <v>93</v>
      </c>
      <c r="O39" s="12">
        <v>18000000</v>
      </c>
      <c r="P39" s="35" t="s">
        <v>249</v>
      </c>
      <c r="Q39" s="61" t="s">
        <v>250</v>
      </c>
      <c r="R39" s="64">
        <v>46051</v>
      </c>
      <c r="S39" s="17">
        <v>1081397805</v>
      </c>
      <c r="T39" s="17" t="s">
        <v>0</v>
      </c>
      <c r="U39" s="17" t="s">
        <v>94</v>
      </c>
      <c r="V39" s="17" t="s">
        <v>95</v>
      </c>
      <c r="W39" s="17">
        <v>4</v>
      </c>
      <c r="X39" s="17" t="s">
        <v>96</v>
      </c>
      <c r="Y39" s="32">
        <v>0</v>
      </c>
      <c r="Z39" s="19" t="s">
        <v>96</v>
      </c>
      <c r="AA39" s="64">
        <v>46053</v>
      </c>
      <c r="AB39" s="65">
        <v>46233</v>
      </c>
      <c r="AC39" s="33">
        <v>1</v>
      </c>
      <c r="AD39" s="12">
        <v>9000000</v>
      </c>
      <c r="AE39" s="20">
        <v>2</v>
      </c>
      <c r="AF39" s="18"/>
      <c r="AG39" s="18"/>
      <c r="AH39" s="18"/>
      <c r="AI39" s="50">
        <f t="shared" si="0"/>
        <v>27000000</v>
      </c>
      <c r="AJ39" s="51">
        <f t="shared" si="4"/>
        <v>27000000</v>
      </c>
      <c r="AK39" s="51">
        <v>0</v>
      </c>
      <c r="AL39" s="51"/>
      <c r="AM39" s="51"/>
      <c r="AN39" s="18"/>
      <c r="AO39" s="18"/>
      <c r="AP39" s="50">
        <f t="shared" si="1"/>
        <v>27000000</v>
      </c>
      <c r="AQ39" s="4">
        <v>27000000</v>
      </c>
      <c r="AR39" s="4">
        <f t="shared" si="5"/>
        <v>0</v>
      </c>
      <c r="AS39" s="4">
        <f t="shared" si="3"/>
        <v>0</v>
      </c>
      <c r="AT39" s="4">
        <v>30</v>
      </c>
      <c r="AU39" s="4" t="s">
        <v>313</v>
      </c>
      <c r="AV39" s="4" t="s">
        <v>135</v>
      </c>
    </row>
    <row r="40" spans="2:48" x14ac:dyDescent="0.2">
      <c r="B40" s="17" t="s">
        <v>86</v>
      </c>
      <c r="C40" s="18">
        <v>7064815367</v>
      </c>
      <c r="D40" s="17" t="s">
        <v>87</v>
      </c>
      <c r="E40" s="17" t="s">
        <v>88</v>
      </c>
      <c r="F40" s="19" t="s">
        <v>100</v>
      </c>
      <c r="G40" s="44">
        <v>31</v>
      </c>
      <c r="H40" s="17" t="s">
        <v>90</v>
      </c>
      <c r="I40" s="17" t="s">
        <v>91</v>
      </c>
      <c r="J40" s="17" t="s">
        <v>161</v>
      </c>
      <c r="K40" s="17" t="s">
        <v>164</v>
      </c>
      <c r="L40" s="17" t="s">
        <v>92</v>
      </c>
      <c r="M40" s="17" t="s">
        <v>179</v>
      </c>
      <c r="N40" s="61" t="s">
        <v>93</v>
      </c>
      <c r="O40" s="12">
        <v>19500000</v>
      </c>
      <c r="P40" s="35">
        <v>12284233</v>
      </c>
      <c r="Q40" s="61" t="s">
        <v>251</v>
      </c>
      <c r="R40" s="64">
        <v>46051</v>
      </c>
      <c r="S40" s="17">
        <v>1081397805</v>
      </c>
      <c r="T40" s="17" t="s">
        <v>0</v>
      </c>
      <c r="U40" s="17" t="s">
        <v>94</v>
      </c>
      <c r="V40" s="17" t="s">
        <v>95</v>
      </c>
      <c r="W40" s="17">
        <v>5</v>
      </c>
      <c r="X40" s="17" t="s">
        <v>96</v>
      </c>
      <c r="Y40" s="32">
        <v>0</v>
      </c>
      <c r="Z40" s="19" t="s">
        <v>96</v>
      </c>
      <c r="AA40" s="64">
        <v>46052</v>
      </c>
      <c r="AB40" s="65">
        <v>46202</v>
      </c>
      <c r="AC40" s="33"/>
      <c r="AD40" s="12">
        <v>0</v>
      </c>
      <c r="AE40" s="20"/>
      <c r="AF40" s="18"/>
      <c r="AG40" s="18"/>
      <c r="AH40" s="18"/>
      <c r="AI40" s="50">
        <f t="shared" si="0"/>
        <v>19500000</v>
      </c>
      <c r="AJ40" s="51">
        <f t="shared" si="4"/>
        <v>19500000</v>
      </c>
      <c r="AK40" s="51">
        <v>0</v>
      </c>
      <c r="AL40" s="51"/>
      <c r="AM40" s="51"/>
      <c r="AN40" s="18"/>
      <c r="AO40" s="18"/>
      <c r="AP40" s="50">
        <f t="shared" si="1"/>
        <v>19500000</v>
      </c>
      <c r="AQ40" s="4">
        <v>19500000</v>
      </c>
      <c r="AR40" s="4">
        <f t="shared" si="5"/>
        <v>0</v>
      </c>
      <c r="AS40" s="4">
        <f t="shared" si="3"/>
        <v>0</v>
      </c>
      <c r="AT40" s="4">
        <v>31</v>
      </c>
      <c r="AU40" s="4" t="s">
        <v>314</v>
      </c>
      <c r="AV40" s="4" t="s">
        <v>135</v>
      </c>
    </row>
    <row r="41" spans="2:48" x14ac:dyDescent="0.2">
      <c r="B41" s="17" t="s">
        <v>86</v>
      </c>
      <c r="C41" s="18">
        <v>7064815367</v>
      </c>
      <c r="D41" s="17" t="s">
        <v>87</v>
      </c>
      <c r="E41" s="17" t="s">
        <v>88</v>
      </c>
      <c r="F41" s="19" t="s">
        <v>154</v>
      </c>
      <c r="G41" s="44">
        <v>32</v>
      </c>
      <c r="H41" s="17" t="s">
        <v>90</v>
      </c>
      <c r="I41" s="17" t="s">
        <v>91</v>
      </c>
      <c r="J41" s="17" t="s">
        <v>161</v>
      </c>
      <c r="K41" s="17" t="s">
        <v>164</v>
      </c>
      <c r="L41" s="17" t="s">
        <v>92</v>
      </c>
      <c r="M41" s="17" t="s">
        <v>198</v>
      </c>
      <c r="N41" s="61" t="s">
        <v>93</v>
      </c>
      <c r="O41" s="12">
        <v>12000000</v>
      </c>
      <c r="P41" s="35">
        <v>1082214979</v>
      </c>
      <c r="Q41" s="61" t="s">
        <v>252</v>
      </c>
      <c r="R41" s="64">
        <v>46051</v>
      </c>
      <c r="S41" s="17">
        <v>1081397805</v>
      </c>
      <c r="T41" s="17" t="s">
        <v>0</v>
      </c>
      <c r="U41" s="17" t="s">
        <v>94</v>
      </c>
      <c r="V41" s="17" t="s">
        <v>95</v>
      </c>
      <c r="W41" s="17">
        <v>4</v>
      </c>
      <c r="X41" s="17" t="s">
        <v>96</v>
      </c>
      <c r="Y41" s="32">
        <v>0</v>
      </c>
      <c r="Z41" s="19" t="s">
        <v>96</v>
      </c>
      <c r="AA41" s="64">
        <v>46052</v>
      </c>
      <c r="AB41" s="65">
        <v>46232</v>
      </c>
      <c r="AC41" s="33">
        <v>1</v>
      </c>
      <c r="AD41" s="12">
        <v>6000000</v>
      </c>
      <c r="AE41" s="20">
        <v>2</v>
      </c>
      <c r="AF41" s="18"/>
      <c r="AG41" s="18"/>
      <c r="AH41" s="18"/>
      <c r="AI41" s="50">
        <f t="shared" si="0"/>
        <v>18000000</v>
      </c>
      <c r="AJ41" s="51">
        <f t="shared" si="4"/>
        <v>18000000</v>
      </c>
      <c r="AK41" s="51">
        <v>0</v>
      </c>
      <c r="AL41" s="51"/>
      <c r="AM41" s="51"/>
      <c r="AN41" s="18"/>
      <c r="AO41" s="18"/>
      <c r="AP41" s="50">
        <f t="shared" si="1"/>
        <v>18000000</v>
      </c>
      <c r="AQ41" s="4">
        <v>18000000</v>
      </c>
      <c r="AR41" s="4">
        <f t="shared" si="5"/>
        <v>0</v>
      </c>
      <c r="AS41" s="4">
        <f t="shared" si="3"/>
        <v>0</v>
      </c>
      <c r="AT41" s="4">
        <v>32</v>
      </c>
      <c r="AU41" s="4" t="s">
        <v>315</v>
      </c>
      <c r="AV41" s="4" t="s">
        <v>135</v>
      </c>
    </row>
    <row r="42" spans="2:48" x14ac:dyDescent="0.2">
      <c r="B42" s="17" t="s">
        <v>86</v>
      </c>
      <c r="C42" s="18">
        <v>7064815367</v>
      </c>
      <c r="D42" s="17" t="s">
        <v>87</v>
      </c>
      <c r="E42" s="17" t="s">
        <v>88</v>
      </c>
      <c r="F42" s="19" t="s">
        <v>103</v>
      </c>
      <c r="G42" s="44">
        <v>33</v>
      </c>
      <c r="H42" s="17" t="s">
        <v>90</v>
      </c>
      <c r="I42" s="17" t="s">
        <v>91</v>
      </c>
      <c r="J42" s="17" t="s">
        <v>161</v>
      </c>
      <c r="K42" s="17" t="s">
        <v>164</v>
      </c>
      <c r="L42" s="17" t="s">
        <v>92</v>
      </c>
      <c r="M42" s="17" t="s">
        <v>199</v>
      </c>
      <c r="N42" s="61" t="s">
        <v>93</v>
      </c>
      <c r="O42" s="12">
        <v>9600000</v>
      </c>
      <c r="P42" s="35">
        <v>1007490209</v>
      </c>
      <c r="Q42" s="61" t="s">
        <v>253</v>
      </c>
      <c r="R42" s="64">
        <v>46051</v>
      </c>
      <c r="S42" s="17">
        <v>1081397805</v>
      </c>
      <c r="T42" s="17" t="s">
        <v>0</v>
      </c>
      <c r="U42" s="17" t="s">
        <v>94</v>
      </c>
      <c r="V42" s="17" t="s">
        <v>95</v>
      </c>
      <c r="W42" s="17">
        <v>3</v>
      </c>
      <c r="X42" s="17" t="s">
        <v>96</v>
      </c>
      <c r="Y42" s="32">
        <v>0</v>
      </c>
      <c r="Z42" s="19" t="s">
        <v>96</v>
      </c>
      <c r="AA42" s="64">
        <v>46052</v>
      </c>
      <c r="AB42" s="65">
        <v>46187</v>
      </c>
      <c r="AC42" s="33">
        <v>1</v>
      </c>
      <c r="AD42" s="12">
        <v>4800000</v>
      </c>
      <c r="AE42" s="20">
        <v>45</v>
      </c>
      <c r="AF42" s="18"/>
      <c r="AG42" s="18"/>
      <c r="AH42" s="18"/>
      <c r="AI42" s="50">
        <f t="shared" ref="AI42:AI73" si="7">+AD42+O42</f>
        <v>14400000</v>
      </c>
      <c r="AJ42" s="51">
        <f t="shared" si="4"/>
        <v>14400000</v>
      </c>
      <c r="AK42" s="51">
        <v>0</v>
      </c>
      <c r="AL42" s="51"/>
      <c r="AM42" s="51"/>
      <c r="AN42" s="18"/>
      <c r="AO42" s="18"/>
      <c r="AP42" s="50">
        <f t="shared" ref="AP42:AP73" si="8">SUM(AJ42:AM42)</f>
        <v>14400000</v>
      </c>
      <c r="AQ42" s="4">
        <v>14400000</v>
      </c>
      <c r="AR42" s="4">
        <f t="shared" si="5"/>
        <v>0</v>
      </c>
      <c r="AS42" s="4">
        <f t="shared" ref="AS42:AS73" si="9">+AP42-AI42</f>
        <v>0</v>
      </c>
      <c r="AT42" s="4">
        <v>33</v>
      </c>
      <c r="AU42" s="4" t="s">
        <v>316</v>
      </c>
      <c r="AV42" s="4" t="s">
        <v>135</v>
      </c>
    </row>
    <row r="43" spans="2:48" x14ac:dyDescent="0.2">
      <c r="B43" s="17" t="s">
        <v>86</v>
      </c>
      <c r="C43" s="18">
        <v>7064815367</v>
      </c>
      <c r="D43" s="17" t="s">
        <v>87</v>
      </c>
      <c r="E43" s="17" t="s">
        <v>88</v>
      </c>
      <c r="F43" s="19" t="s">
        <v>103</v>
      </c>
      <c r="G43" s="44">
        <v>34</v>
      </c>
      <c r="H43" s="17" t="s">
        <v>90</v>
      </c>
      <c r="I43" s="17" t="s">
        <v>91</v>
      </c>
      <c r="J43" s="17" t="s">
        <v>161</v>
      </c>
      <c r="K43" s="17" t="s">
        <v>164</v>
      </c>
      <c r="L43" s="17" t="s">
        <v>99</v>
      </c>
      <c r="M43" s="17" t="s">
        <v>200</v>
      </c>
      <c r="N43" s="61" t="s">
        <v>93</v>
      </c>
      <c r="O43" s="12">
        <v>9600000</v>
      </c>
      <c r="P43" s="35">
        <v>1004247858</v>
      </c>
      <c r="Q43" s="61" t="s">
        <v>254</v>
      </c>
      <c r="R43" s="64">
        <v>46051</v>
      </c>
      <c r="S43" s="17">
        <v>1081397805</v>
      </c>
      <c r="T43" s="17" t="s">
        <v>0</v>
      </c>
      <c r="U43" s="17" t="s">
        <v>94</v>
      </c>
      <c r="V43" s="17" t="s">
        <v>95</v>
      </c>
      <c r="W43" s="17">
        <v>3</v>
      </c>
      <c r="X43" s="17" t="s">
        <v>96</v>
      </c>
      <c r="Y43" s="32">
        <v>0</v>
      </c>
      <c r="Z43" s="19" t="s">
        <v>96</v>
      </c>
      <c r="AA43" s="64">
        <v>46052</v>
      </c>
      <c r="AB43" s="65">
        <v>46187</v>
      </c>
      <c r="AC43" s="33">
        <v>1</v>
      </c>
      <c r="AD43" s="12">
        <v>4800000</v>
      </c>
      <c r="AE43" s="20">
        <v>45</v>
      </c>
      <c r="AF43" s="18"/>
      <c r="AG43" s="18"/>
      <c r="AH43" s="18"/>
      <c r="AI43" s="50">
        <f t="shared" si="7"/>
        <v>14400000</v>
      </c>
      <c r="AJ43" s="51">
        <f t="shared" si="4"/>
        <v>14400000</v>
      </c>
      <c r="AK43" s="51">
        <v>0</v>
      </c>
      <c r="AL43" s="51"/>
      <c r="AM43" s="51"/>
      <c r="AN43" s="18"/>
      <c r="AO43" s="18"/>
      <c r="AP43" s="50">
        <f t="shared" si="8"/>
        <v>14400000</v>
      </c>
      <c r="AQ43" s="4">
        <v>14400000</v>
      </c>
      <c r="AR43" s="4">
        <f t="shared" si="5"/>
        <v>0</v>
      </c>
      <c r="AS43" s="4">
        <f t="shared" si="9"/>
        <v>0</v>
      </c>
      <c r="AT43" s="4">
        <v>34</v>
      </c>
      <c r="AU43" s="4" t="s">
        <v>317</v>
      </c>
      <c r="AV43" s="4" t="s">
        <v>135</v>
      </c>
    </row>
    <row r="44" spans="2:48" x14ac:dyDescent="0.2">
      <c r="B44" s="17" t="s">
        <v>86</v>
      </c>
      <c r="C44" s="18">
        <v>7064815367</v>
      </c>
      <c r="D44" s="17" t="s">
        <v>87</v>
      </c>
      <c r="E44" s="17" t="s">
        <v>88</v>
      </c>
      <c r="F44" s="19" t="s">
        <v>106</v>
      </c>
      <c r="G44" s="44">
        <v>35</v>
      </c>
      <c r="H44" s="17" t="s">
        <v>90</v>
      </c>
      <c r="I44" s="17" t="s">
        <v>91</v>
      </c>
      <c r="J44" s="17" t="s">
        <v>118</v>
      </c>
      <c r="K44" s="17" t="s">
        <v>185</v>
      </c>
      <c r="L44" s="17" t="s">
        <v>92</v>
      </c>
      <c r="M44" s="17" t="s">
        <v>201</v>
      </c>
      <c r="N44" s="61" t="s">
        <v>93</v>
      </c>
      <c r="O44" s="12">
        <v>23267700</v>
      </c>
      <c r="P44" s="35">
        <v>7594012</v>
      </c>
      <c r="Q44" s="61" t="s">
        <v>255</v>
      </c>
      <c r="R44" s="64">
        <v>46051</v>
      </c>
      <c r="S44" s="17">
        <v>1081397805</v>
      </c>
      <c r="T44" s="17" t="s">
        <v>0</v>
      </c>
      <c r="U44" s="17" t="s">
        <v>94</v>
      </c>
      <c r="V44" s="17" t="s">
        <v>102</v>
      </c>
      <c r="W44" s="17">
        <v>30</v>
      </c>
      <c r="X44" s="17" t="s">
        <v>96</v>
      </c>
      <c r="Y44" s="32">
        <v>0</v>
      </c>
      <c r="Z44" s="19" t="s">
        <v>96</v>
      </c>
      <c r="AA44" s="64">
        <v>46055</v>
      </c>
      <c r="AB44" s="65">
        <v>46084</v>
      </c>
      <c r="AC44" s="33"/>
      <c r="AD44" s="12">
        <v>0</v>
      </c>
      <c r="AE44" s="20"/>
      <c r="AF44" s="18"/>
      <c r="AG44" s="18"/>
      <c r="AH44" s="18"/>
      <c r="AI44" s="50">
        <f t="shared" si="7"/>
        <v>23267700</v>
      </c>
      <c r="AJ44" s="51">
        <f t="shared" si="4"/>
        <v>23267700</v>
      </c>
      <c r="AK44" s="51">
        <v>0</v>
      </c>
      <c r="AL44" s="51"/>
      <c r="AM44" s="51"/>
      <c r="AN44" s="18"/>
      <c r="AO44" s="18"/>
      <c r="AP44" s="50">
        <f t="shared" si="8"/>
        <v>23267700</v>
      </c>
      <c r="AQ44" s="4">
        <v>23267700</v>
      </c>
      <c r="AR44" s="4">
        <f t="shared" si="5"/>
        <v>0</v>
      </c>
      <c r="AS44" s="4">
        <f t="shared" si="9"/>
        <v>0</v>
      </c>
      <c r="AT44" s="4">
        <v>35</v>
      </c>
      <c r="AU44" s="4" t="s">
        <v>318</v>
      </c>
      <c r="AV44" s="4" t="s">
        <v>319</v>
      </c>
    </row>
    <row r="45" spans="2:48" x14ac:dyDescent="0.2">
      <c r="B45" s="17" t="s">
        <v>86</v>
      </c>
      <c r="C45" s="18">
        <v>7064815367</v>
      </c>
      <c r="D45" s="17" t="s">
        <v>87</v>
      </c>
      <c r="E45" s="17" t="s">
        <v>88</v>
      </c>
      <c r="F45" s="19" t="s">
        <v>107</v>
      </c>
      <c r="G45" s="44">
        <v>36</v>
      </c>
      <c r="H45" s="17" t="s">
        <v>90</v>
      </c>
      <c r="I45" s="17" t="s">
        <v>91</v>
      </c>
      <c r="J45" s="17" t="s">
        <v>162</v>
      </c>
      <c r="K45" s="17" t="s">
        <v>164</v>
      </c>
      <c r="L45" s="17" t="s">
        <v>99</v>
      </c>
      <c r="M45" s="17" t="s">
        <v>202</v>
      </c>
      <c r="N45" s="17" t="s">
        <v>224</v>
      </c>
      <c r="O45" s="12">
        <v>35315355</v>
      </c>
      <c r="P45" s="35" t="s">
        <v>256</v>
      </c>
      <c r="Q45" s="17" t="s">
        <v>257</v>
      </c>
      <c r="R45" s="64">
        <v>46051</v>
      </c>
      <c r="S45" s="17">
        <v>1081397805</v>
      </c>
      <c r="T45" s="17" t="s">
        <v>0</v>
      </c>
      <c r="U45" s="17" t="s">
        <v>94</v>
      </c>
      <c r="V45" s="17" t="s">
        <v>102</v>
      </c>
      <c r="W45" s="17">
        <v>331</v>
      </c>
      <c r="X45" s="17" t="s">
        <v>96</v>
      </c>
      <c r="Y45" s="32">
        <v>0</v>
      </c>
      <c r="Z45" s="19" t="s">
        <v>96</v>
      </c>
      <c r="AA45" s="64">
        <v>46052</v>
      </c>
      <c r="AB45" s="64">
        <v>46387</v>
      </c>
      <c r="AC45" s="33"/>
      <c r="AD45" s="12">
        <v>0</v>
      </c>
      <c r="AE45" s="20"/>
      <c r="AF45" s="18"/>
      <c r="AG45" s="18"/>
      <c r="AH45" s="18"/>
      <c r="AI45" s="50">
        <f t="shared" si="7"/>
        <v>35315355</v>
      </c>
      <c r="AJ45" s="51">
        <f>AI45</f>
        <v>35315355</v>
      </c>
      <c r="AK45" s="51">
        <v>0</v>
      </c>
      <c r="AL45" s="51"/>
      <c r="AM45" s="51"/>
      <c r="AN45" s="18"/>
      <c r="AO45" s="18"/>
      <c r="AP45" s="50">
        <f t="shared" si="8"/>
        <v>35315355</v>
      </c>
      <c r="AQ45" s="4">
        <v>3645887.74</v>
      </c>
      <c r="AR45" s="4">
        <f t="shared" si="5"/>
        <v>31669467.259999998</v>
      </c>
      <c r="AS45" s="4">
        <f t="shared" si="9"/>
        <v>0</v>
      </c>
      <c r="AT45" s="4">
        <v>36</v>
      </c>
      <c r="AU45" s="4" t="s">
        <v>320</v>
      </c>
      <c r="AV45" s="4" t="s">
        <v>132</v>
      </c>
    </row>
    <row r="46" spans="2:48" x14ac:dyDescent="0.2">
      <c r="B46" s="17" t="s">
        <v>86</v>
      </c>
      <c r="C46" s="18">
        <v>7064815367</v>
      </c>
      <c r="D46" s="17" t="s">
        <v>87</v>
      </c>
      <c r="E46" s="17" t="s">
        <v>88</v>
      </c>
      <c r="F46" s="19" t="s">
        <v>117</v>
      </c>
      <c r="G46" s="44">
        <v>37</v>
      </c>
      <c r="H46" s="17" t="s">
        <v>90</v>
      </c>
      <c r="I46" s="17" t="s">
        <v>91</v>
      </c>
      <c r="J46" s="17" t="s">
        <v>97</v>
      </c>
      <c r="K46" s="17" t="s">
        <v>164</v>
      </c>
      <c r="L46" s="17" t="s">
        <v>180</v>
      </c>
      <c r="M46" s="17" t="s">
        <v>203</v>
      </c>
      <c r="N46" s="63" t="s">
        <v>124</v>
      </c>
      <c r="O46" s="12">
        <v>127839320</v>
      </c>
      <c r="P46" s="35">
        <v>1020818500</v>
      </c>
      <c r="Q46" s="63" t="s">
        <v>16</v>
      </c>
      <c r="R46" s="64">
        <v>46051</v>
      </c>
      <c r="S46" s="17">
        <v>1081397805</v>
      </c>
      <c r="T46" s="17" t="s">
        <v>0</v>
      </c>
      <c r="U46" s="17" t="s">
        <v>94</v>
      </c>
      <c r="V46" s="17" t="s">
        <v>95</v>
      </c>
      <c r="W46" s="17">
        <v>5</v>
      </c>
      <c r="X46" s="17" t="s">
        <v>96</v>
      </c>
      <c r="Y46" s="32">
        <v>0</v>
      </c>
      <c r="Z46" s="19" t="s">
        <v>96</v>
      </c>
      <c r="AA46" s="64">
        <v>46063</v>
      </c>
      <c r="AB46" s="67">
        <v>46212</v>
      </c>
      <c r="AC46" s="33"/>
      <c r="AD46" s="12">
        <v>0</v>
      </c>
      <c r="AE46" s="20"/>
      <c r="AF46" s="18"/>
      <c r="AG46" s="18"/>
      <c r="AH46" s="18"/>
      <c r="AI46" s="50">
        <f t="shared" si="7"/>
        <v>127839320</v>
      </c>
      <c r="AJ46" s="51">
        <f t="shared" si="4"/>
        <v>127839320</v>
      </c>
      <c r="AK46" s="51">
        <v>0</v>
      </c>
      <c r="AL46" s="51"/>
      <c r="AM46" s="51"/>
      <c r="AN46" s="18"/>
      <c r="AO46" s="18"/>
      <c r="AP46" s="50">
        <f t="shared" si="8"/>
        <v>127839320</v>
      </c>
      <c r="AQ46" s="4">
        <v>95888000</v>
      </c>
      <c r="AR46" s="4">
        <f t="shared" si="5"/>
        <v>31951320</v>
      </c>
      <c r="AS46" s="4">
        <f t="shared" si="9"/>
        <v>0</v>
      </c>
      <c r="AT46" s="4">
        <v>37</v>
      </c>
      <c r="AU46" s="4" t="s">
        <v>321</v>
      </c>
      <c r="AV46" s="4" t="s">
        <v>136</v>
      </c>
    </row>
    <row r="47" spans="2:48" x14ac:dyDescent="0.2">
      <c r="B47" s="17" t="s">
        <v>86</v>
      </c>
      <c r="C47" s="18">
        <v>7064815367</v>
      </c>
      <c r="D47" s="17" t="s">
        <v>87</v>
      </c>
      <c r="E47" s="17" t="s">
        <v>88</v>
      </c>
      <c r="F47" s="19" t="s">
        <v>101</v>
      </c>
      <c r="G47" s="44">
        <v>38</v>
      </c>
      <c r="H47" s="17" t="s">
        <v>122</v>
      </c>
      <c r="I47" s="17" t="s">
        <v>91</v>
      </c>
      <c r="J47" s="17" t="s">
        <v>161</v>
      </c>
      <c r="K47" s="17" t="s">
        <v>164</v>
      </c>
      <c r="L47" s="17" t="s">
        <v>92</v>
      </c>
      <c r="M47" s="17" t="s">
        <v>204</v>
      </c>
      <c r="N47" s="63" t="s">
        <v>124</v>
      </c>
      <c r="O47" s="12">
        <v>16000000</v>
      </c>
      <c r="P47" s="35">
        <v>55189927</v>
      </c>
      <c r="Q47" s="63" t="s">
        <v>258</v>
      </c>
      <c r="R47" s="64">
        <v>46051</v>
      </c>
      <c r="S47" s="17">
        <v>1081397805</v>
      </c>
      <c r="T47" s="17" t="s">
        <v>0</v>
      </c>
      <c r="U47" s="17" t="s">
        <v>94</v>
      </c>
      <c r="V47" s="17" t="s">
        <v>95</v>
      </c>
      <c r="W47" s="17">
        <v>4</v>
      </c>
      <c r="X47" s="17" t="s">
        <v>96</v>
      </c>
      <c r="Y47" s="32">
        <v>0</v>
      </c>
      <c r="Z47" s="19" t="s">
        <v>96</v>
      </c>
      <c r="AA47" s="64">
        <v>46052</v>
      </c>
      <c r="AB47" s="67">
        <v>46232</v>
      </c>
      <c r="AC47" s="33">
        <v>1</v>
      </c>
      <c r="AD47" s="12">
        <v>8000000</v>
      </c>
      <c r="AE47" s="20">
        <v>2</v>
      </c>
      <c r="AF47" s="18">
        <v>0</v>
      </c>
      <c r="AG47" s="18">
        <v>0</v>
      </c>
      <c r="AH47" s="18">
        <v>0</v>
      </c>
      <c r="AI47" s="50">
        <f t="shared" si="7"/>
        <v>24000000</v>
      </c>
      <c r="AJ47" s="51">
        <f t="shared" si="4"/>
        <v>24000000</v>
      </c>
      <c r="AK47" s="51">
        <v>0</v>
      </c>
      <c r="AL47" s="51"/>
      <c r="AM47" s="51"/>
      <c r="AN47" s="18"/>
      <c r="AO47" s="18"/>
      <c r="AP47" s="50">
        <f t="shared" si="8"/>
        <v>24000000</v>
      </c>
      <c r="AQ47" s="4">
        <v>16000000</v>
      </c>
      <c r="AR47" s="4">
        <f t="shared" si="5"/>
        <v>8000000</v>
      </c>
      <c r="AS47" s="4">
        <f t="shared" si="9"/>
        <v>0</v>
      </c>
      <c r="AT47" s="4">
        <v>38</v>
      </c>
      <c r="AU47" s="4" t="s">
        <v>258</v>
      </c>
      <c r="AV47" s="4" t="s">
        <v>135</v>
      </c>
    </row>
    <row r="48" spans="2:48" x14ac:dyDescent="0.2">
      <c r="B48" s="17" t="s">
        <v>86</v>
      </c>
      <c r="C48" s="18">
        <v>7064815367</v>
      </c>
      <c r="D48" s="17" t="s">
        <v>111</v>
      </c>
      <c r="E48" s="17" t="s">
        <v>88</v>
      </c>
      <c r="F48" s="19" t="s">
        <v>101</v>
      </c>
      <c r="G48" s="44">
        <v>39</v>
      </c>
      <c r="H48" s="17" t="s">
        <v>90</v>
      </c>
      <c r="I48" s="17" t="s">
        <v>91</v>
      </c>
      <c r="J48" s="17" t="s">
        <v>161</v>
      </c>
      <c r="K48" s="17" t="s">
        <v>164</v>
      </c>
      <c r="L48" s="17" t="s">
        <v>92</v>
      </c>
      <c r="M48" s="17" t="s">
        <v>205</v>
      </c>
      <c r="N48" s="63" t="s">
        <v>124</v>
      </c>
      <c r="O48" s="12">
        <v>16000000</v>
      </c>
      <c r="P48" s="35">
        <v>7719059</v>
      </c>
      <c r="Q48" s="63" t="s">
        <v>259</v>
      </c>
      <c r="R48" s="64">
        <v>46051</v>
      </c>
      <c r="S48" s="17">
        <v>1081397805</v>
      </c>
      <c r="T48" s="17" t="s">
        <v>0</v>
      </c>
      <c r="U48" s="17" t="s">
        <v>94</v>
      </c>
      <c r="V48" s="17" t="s">
        <v>95</v>
      </c>
      <c r="W48" s="17">
        <v>4</v>
      </c>
      <c r="X48" s="17" t="s">
        <v>96</v>
      </c>
      <c r="Y48" s="32">
        <v>0</v>
      </c>
      <c r="Z48" s="19" t="s">
        <v>96</v>
      </c>
      <c r="AA48" s="64">
        <v>46052</v>
      </c>
      <c r="AB48" s="67">
        <v>46232</v>
      </c>
      <c r="AC48" s="33">
        <v>1</v>
      </c>
      <c r="AD48" s="12">
        <v>8000000</v>
      </c>
      <c r="AE48" s="20">
        <v>2</v>
      </c>
      <c r="AF48" s="18">
        <v>0</v>
      </c>
      <c r="AG48" s="18">
        <v>0</v>
      </c>
      <c r="AH48" s="18">
        <v>0</v>
      </c>
      <c r="AI48" s="50">
        <f t="shared" si="7"/>
        <v>24000000</v>
      </c>
      <c r="AJ48" s="51">
        <f t="shared" si="4"/>
        <v>24000000</v>
      </c>
      <c r="AK48" s="51">
        <v>0</v>
      </c>
      <c r="AL48" s="51"/>
      <c r="AM48" s="51"/>
      <c r="AN48" s="18"/>
      <c r="AO48" s="18"/>
      <c r="AP48" s="50">
        <f t="shared" si="8"/>
        <v>24000000</v>
      </c>
      <c r="AQ48" s="4">
        <v>16000000</v>
      </c>
      <c r="AR48" s="4">
        <f t="shared" si="5"/>
        <v>8000000</v>
      </c>
      <c r="AS48" s="4">
        <f t="shared" si="9"/>
        <v>0</v>
      </c>
      <c r="AT48" s="4">
        <v>39</v>
      </c>
      <c r="AU48" s="4" t="s">
        <v>322</v>
      </c>
      <c r="AV48" s="4" t="s">
        <v>135</v>
      </c>
    </row>
    <row r="49" spans="2:48" x14ac:dyDescent="0.2">
      <c r="B49" s="17" t="s">
        <v>86</v>
      </c>
      <c r="C49" s="18">
        <v>7064815367</v>
      </c>
      <c r="D49" s="17" t="s">
        <v>111</v>
      </c>
      <c r="E49" s="17" t="s">
        <v>88</v>
      </c>
      <c r="F49" s="19" t="s">
        <v>101</v>
      </c>
      <c r="G49" s="44">
        <v>40</v>
      </c>
      <c r="H49" s="17" t="s">
        <v>90</v>
      </c>
      <c r="I49" s="17" t="s">
        <v>91</v>
      </c>
      <c r="J49" s="17" t="s">
        <v>161</v>
      </c>
      <c r="K49" s="17" t="s">
        <v>164</v>
      </c>
      <c r="L49" s="17" t="s">
        <v>92</v>
      </c>
      <c r="M49" s="17" t="s">
        <v>364</v>
      </c>
      <c r="N49" s="63" t="s">
        <v>124</v>
      </c>
      <c r="O49" s="12">
        <v>12000000</v>
      </c>
      <c r="P49" s="35">
        <v>1081399436</v>
      </c>
      <c r="Q49" s="63" t="s">
        <v>260</v>
      </c>
      <c r="R49" s="64">
        <v>46051</v>
      </c>
      <c r="S49" s="17">
        <v>1081397805</v>
      </c>
      <c r="T49" s="17" t="s">
        <v>0</v>
      </c>
      <c r="U49" s="17" t="s">
        <v>94</v>
      </c>
      <c r="V49" s="17" t="s">
        <v>95</v>
      </c>
      <c r="W49" s="17">
        <v>4</v>
      </c>
      <c r="X49" s="17" t="s">
        <v>96</v>
      </c>
      <c r="Y49" s="32">
        <v>0</v>
      </c>
      <c r="Z49" s="19" t="s">
        <v>96</v>
      </c>
      <c r="AA49" s="64">
        <v>46052</v>
      </c>
      <c r="AB49" s="67">
        <v>46232</v>
      </c>
      <c r="AC49" s="33">
        <v>1</v>
      </c>
      <c r="AD49" s="12">
        <v>6000000</v>
      </c>
      <c r="AE49" s="20">
        <v>2</v>
      </c>
      <c r="AF49" s="18">
        <v>0</v>
      </c>
      <c r="AG49" s="18">
        <v>0</v>
      </c>
      <c r="AH49" s="18">
        <v>0</v>
      </c>
      <c r="AI49" s="50">
        <f t="shared" si="7"/>
        <v>18000000</v>
      </c>
      <c r="AJ49" s="51">
        <f t="shared" si="4"/>
        <v>18000000</v>
      </c>
      <c r="AK49" s="51">
        <v>0</v>
      </c>
      <c r="AL49" s="51"/>
      <c r="AM49" s="51"/>
      <c r="AN49" s="18"/>
      <c r="AO49" s="18"/>
      <c r="AP49" s="50">
        <f t="shared" si="8"/>
        <v>18000000</v>
      </c>
      <c r="AQ49" s="4">
        <v>12000000</v>
      </c>
      <c r="AR49" s="4">
        <f t="shared" si="5"/>
        <v>6000000</v>
      </c>
      <c r="AS49" s="4">
        <f t="shared" si="9"/>
        <v>0</v>
      </c>
      <c r="AT49" s="4">
        <v>40</v>
      </c>
      <c r="AU49" s="4" t="s">
        <v>323</v>
      </c>
      <c r="AV49" s="4" t="s">
        <v>135</v>
      </c>
    </row>
    <row r="50" spans="2:48" x14ac:dyDescent="0.2">
      <c r="B50" s="17" t="s">
        <v>86</v>
      </c>
      <c r="C50" s="18">
        <v>7064815367</v>
      </c>
      <c r="D50" s="17" t="s">
        <v>111</v>
      </c>
      <c r="E50" s="17" t="s">
        <v>88</v>
      </c>
      <c r="F50" s="19" t="s">
        <v>101</v>
      </c>
      <c r="G50" s="44">
        <v>41</v>
      </c>
      <c r="H50" s="17" t="s">
        <v>90</v>
      </c>
      <c r="I50" s="17" t="s">
        <v>91</v>
      </c>
      <c r="J50" s="17" t="s">
        <v>163</v>
      </c>
      <c r="K50" s="17" t="s">
        <v>164</v>
      </c>
      <c r="L50" s="17" t="s">
        <v>104</v>
      </c>
      <c r="M50" s="17" t="s">
        <v>206</v>
      </c>
      <c r="N50" s="63" t="s">
        <v>124</v>
      </c>
      <c r="O50" s="12">
        <v>12000000</v>
      </c>
      <c r="P50" s="35">
        <v>1081419446</v>
      </c>
      <c r="Q50" s="74" t="s">
        <v>261</v>
      </c>
      <c r="R50" s="64">
        <v>46051</v>
      </c>
      <c r="S50" s="17">
        <v>1081397805</v>
      </c>
      <c r="T50" s="17" t="s">
        <v>0</v>
      </c>
      <c r="U50" s="17" t="s">
        <v>94</v>
      </c>
      <c r="V50" s="17" t="s">
        <v>95</v>
      </c>
      <c r="W50" s="17">
        <v>4</v>
      </c>
      <c r="X50" s="17" t="s">
        <v>96</v>
      </c>
      <c r="Y50" s="32">
        <v>0</v>
      </c>
      <c r="Z50" s="19" t="s">
        <v>96</v>
      </c>
      <c r="AA50" s="64">
        <v>46053</v>
      </c>
      <c r="AB50" s="67">
        <v>46233</v>
      </c>
      <c r="AC50" s="33">
        <v>1</v>
      </c>
      <c r="AD50" s="12">
        <v>6000000</v>
      </c>
      <c r="AE50" s="20">
        <v>2</v>
      </c>
      <c r="AF50" s="18">
        <v>0</v>
      </c>
      <c r="AG50" s="18">
        <v>0</v>
      </c>
      <c r="AH50" s="18">
        <v>0</v>
      </c>
      <c r="AI50" s="50">
        <f t="shared" si="7"/>
        <v>18000000</v>
      </c>
      <c r="AJ50" s="51">
        <f t="shared" si="4"/>
        <v>18000000</v>
      </c>
      <c r="AK50" s="51">
        <v>0</v>
      </c>
      <c r="AL50" s="51"/>
      <c r="AM50" s="51"/>
      <c r="AN50" s="18"/>
      <c r="AO50" s="18"/>
      <c r="AP50" s="50">
        <f t="shared" si="8"/>
        <v>18000000</v>
      </c>
      <c r="AQ50" s="4">
        <v>15000000</v>
      </c>
      <c r="AR50" s="4">
        <f t="shared" si="5"/>
        <v>3000000</v>
      </c>
      <c r="AS50" s="4">
        <f t="shared" si="9"/>
        <v>0</v>
      </c>
      <c r="AT50" s="4">
        <v>41</v>
      </c>
      <c r="AU50" s="4" t="s">
        <v>324</v>
      </c>
      <c r="AV50" s="4" t="s">
        <v>135</v>
      </c>
    </row>
    <row r="51" spans="2:48" x14ac:dyDescent="0.2">
      <c r="B51" s="17" t="s">
        <v>86</v>
      </c>
      <c r="C51" s="18">
        <v>7064815367</v>
      </c>
      <c r="D51" s="17" t="s">
        <v>111</v>
      </c>
      <c r="E51" s="17" t="s">
        <v>88</v>
      </c>
      <c r="F51" s="19" t="s">
        <v>101</v>
      </c>
      <c r="G51" s="44">
        <v>42</v>
      </c>
      <c r="H51" s="17" t="s">
        <v>90</v>
      </c>
      <c r="I51" s="17" t="s">
        <v>91</v>
      </c>
      <c r="J51" s="17" t="s">
        <v>161</v>
      </c>
      <c r="K51" s="17" t="s">
        <v>164</v>
      </c>
      <c r="L51" s="17" t="s">
        <v>104</v>
      </c>
      <c r="M51" s="17" t="s">
        <v>207</v>
      </c>
      <c r="N51" s="63" t="s">
        <v>124</v>
      </c>
      <c r="O51" s="12">
        <v>16000000</v>
      </c>
      <c r="P51" s="35">
        <v>1081396693</v>
      </c>
      <c r="Q51" s="63" t="s">
        <v>262</v>
      </c>
      <c r="R51" s="64">
        <v>46051</v>
      </c>
      <c r="S51" s="17">
        <v>1081397805</v>
      </c>
      <c r="T51" s="17" t="s">
        <v>0</v>
      </c>
      <c r="U51" s="17" t="s">
        <v>94</v>
      </c>
      <c r="V51" s="17" t="s">
        <v>95</v>
      </c>
      <c r="W51" s="17">
        <v>4</v>
      </c>
      <c r="X51" s="17" t="s">
        <v>96</v>
      </c>
      <c r="Y51" s="32">
        <v>0</v>
      </c>
      <c r="Z51" s="19" t="s">
        <v>96</v>
      </c>
      <c r="AA51" s="64">
        <v>46052</v>
      </c>
      <c r="AB51" s="67">
        <v>46232</v>
      </c>
      <c r="AC51" s="33">
        <v>1</v>
      </c>
      <c r="AD51" s="12">
        <v>8000000</v>
      </c>
      <c r="AE51" s="20">
        <v>2</v>
      </c>
      <c r="AF51" s="18">
        <v>0</v>
      </c>
      <c r="AG51" s="18">
        <v>0</v>
      </c>
      <c r="AH51" s="18">
        <v>0</v>
      </c>
      <c r="AI51" s="50">
        <f t="shared" si="7"/>
        <v>24000000</v>
      </c>
      <c r="AJ51" s="51">
        <f t="shared" si="4"/>
        <v>24000000</v>
      </c>
      <c r="AK51" s="51">
        <v>0</v>
      </c>
      <c r="AL51" s="51"/>
      <c r="AM51" s="51"/>
      <c r="AN51" s="18"/>
      <c r="AO51" s="18"/>
      <c r="AP51" s="50">
        <f t="shared" si="8"/>
        <v>24000000</v>
      </c>
      <c r="AQ51" s="4">
        <v>16000000</v>
      </c>
      <c r="AR51" s="4">
        <f t="shared" si="5"/>
        <v>8000000</v>
      </c>
      <c r="AS51" s="4">
        <f t="shared" si="9"/>
        <v>0</v>
      </c>
      <c r="AT51" s="4">
        <v>42</v>
      </c>
      <c r="AU51" s="4" t="s">
        <v>325</v>
      </c>
      <c r="AV51" s="4" t="s">
        <v>135</v>
      </c>
    </row>
    <row r="52" spans="2:48" x14ac:dyDescent="0.2">
      <c r="B52" s="17" t="s">
        <v>86</v>
      </c>
      <c r="C52" s="18">
        <v>7064815367</v>
      </c>
      <c r="D52" s="58" t="s">
        <v>130</v>
      </c>
      <c r="E52" s="17" t="s">
        <v>88</v>
      </c>
      <c r="F52" s="19" t="s">
        <v>100</v>
      </c>
      <c r="G52" s="44">
        <v>43</v>
      </c>
      <c r="H52" s="17" t="s">
        <v>90</v>
      </c>
      <c r="I52" s="17" t="s">
        <v>91</v>
      </c>
      <c r="J52" s="17" t="s">
        <v>162</v>
      </c>
      <c r="K52" s="17" t="s">
        <v>164</v>
      </c>
      <c r="L52" s="17" t="s">
        <v>92</v>
      </c>
      <c r="M52" s="17" t="s">
        <v>208</v>
      </c>
      <c r="N52" s="63" t="s">
        <v>124</v>
      </c>
      <c r="O52" s="12">
        <v>332607000</v>
      </c>
      <c r="P52" s="35" t="s">
        <v>263</v>
      </c>
      <c r="Q52" s="63" t="s">
        <v>264</v>
      </c>
      <c r="R52" s="64">
        <v>46052</v>
      </c>
      <c r="S52" s="17">
        <v>55130241</v>
      </c>
      <c r="T52" s="17" t="s">
        <v>271</v>
      </c>
      <c r="U52" s="17" t="s">
        <v>119</v>
      </c>
      <c r="V52" s="17" t="s">
        <v>95</v>
      </c>
      <c r="W52" s="17">
        <v>5</v>
      </c>
      <c r="X52" s="17" t="s">
        <v>96</v>
      </c>
      <c r="Y52" s="32">
        <v>0</v>
      </c>
      <c r="Z52" s="19" t="s">
        <v>96</v>
      </c>
      <c r="AA52" s="64">
        <v>46059</v>
      </c>
      <c r="AB52" s="67">
        <v>46208</v>
      </c>
      <c r="AC52" s="33"/>
      <c r="AD52" s="12">
        <v>0</v>
      </c>
      <c r="AE52" s="20"/>
      <c r="AF52" s="18">
        <v>0</v>
      </c>
      <c r="AG52" s="18">
        <v>0</v>
      </c>
      <c r="AH52" s="18">
        <v>0</v>
      </c>
      <c r="AI52" s="50">
        <f t="shared" si="7"/>
        <v>332607000</v>
      </c>
      <c r="AJ52" s="51">
        <f t="shared" si="4"/>
        <v>332607000</v>
      </c>
      <c r="AK52" s="51">
        <v>0</v>
      </c>
      <c r="AL52" s="51"/>
      <c r="AM52" s="51"/>
      <c r="AN52" s="18"/>
      <c r="AO52" s="18"/>
      <c r="AP52" s="50">
        <f t="shared" si="8"/>
        <v>332607000</v>
      </c>
      <c r="AQ52" s="4">
        <v>332607000</v>
      </c>
      <c r="AR52" s="4">
        <f t="shared" si="5"/>
        <v>0</v>
      </c>
      <c r="AS52" s="4">
        <f t="shared" si="9"/>
        <v>0</v>
      </c>
      <c r="AT52" s="4">
        <v>43</v>
      </c>
      <c r="AU52" s="4" t="s">
        <v>326</v>
      </c>
      <c r="AV52" s="4" t="s">
        <v>133</v>
      </c>
    </row>
    <row r="53" spans="2:48" x14ac:dyDescent="0.2">
      <c r="B53" s="17" t="s">
        <v>86</v>
      </c>
      <c r="C53" s="18">
        <v>7064815367</v>
      </c>
      <c r="D53" s="17" t="s">
        <v>111</v>
      </c>
      <c r="E53" s="17" t="s">
        <v>88</v>
      </c>
      <c r="F53" s="19" t="s">
        <v>101</v>
      </c>
      <c r="G53" s="44">
        <v>44</v>
      </c>
      <c r="H53" s="17" t="s">
        <v>90</v>
      </c>
      <c r="I53" s="17" t="s">
        <v>91</v>
      </c>
      <c r="J53" s="17" t="s">
        <v>161</v>
      </c>
      <c r="K53" s="17" t="s">
        <v>164</v>
      </c>
      <c r="L53" s="17" t="s">
        <v>92</v>
      </c>
      <c r="M53" s="17" t="s">
        <v>209</v>
      </c>
      <c r="N53" s="63" t="s">
        <v>124</v>
      </c>
      <c r="O53" s="12">
        <v>20000000</v>
      </c>
      <c r="P53" s="35">
        <v>55212569</v>
      </c>
      <c r="Q53" s="63" t="s">
        <v>265</v>
      </c>
      <c r="R53" s="64">
        <v>46052</v>
      </c>
      <c r="S53" s="17">
        <v>1081397805</v>
      </c>
      <c r="T53" s="17" t="s">
        <v>0</v>
      </c>
      <c r="U53" s="17" t="s">
        <v>94</v>
      </c>
      <c r="V53" s="17" t="s">
        <v>95</v>
      </c>
      <c r="W53" s="17">
        <v>4</v>
      </c>
      <c r="X53" s="17" t="s">
        <v>96</v>
      </c>
      <c r="Y53" s="32">
        <v>0</v>
      </c>
      <c r="Z53" s="19" t="s">
        <v>96</v>
      </c>
      <c r="AA53" s="64">
        <v>46052</v>
      </c>
      <c r="AB53" s="67">
        <v>46232</v>
      </c>
      <c r="AC53" s="33">
        <v>1</v>
      </c>
      <c r="AD53" s="12">
        <v>10000000</v>
      </c>
      <c r="AE53" s="20">
        <v>2</v>
      </c>
      <c r="AF53" s="18">
        <v>0</v>
      </c>
      <c r="AG53" s="18">
        <v>0</v>
      </c>
      <c r="AH53" s="18">
        <v>0</v>
      </c>
      <c r="AI53" s="50">
        <f t="shared" si="7"/>
        <v>30000000</v>
      </c>
      <c r="AJ53" s="51">
        <f t="shared" si="4"/>
        <v>30000000</v>
      </c>
      <c r="AK53" s="51">
        <v>0</v>
      </c>
      <c r="AL53" s="51"/>
      <c r="AM53" s="51"/>
      <c r="AN53" s="18"/>
      <c r="AO53" s="18"/>
      <c r="AP53" s="50">
        <f t="shared" si="8"/>
        <v>30000000</v>
      </c>
      <c r="AQ53" s="4">
        <v>20000000</v>
      </c>
      <c r="AR53" s="4">
        <f t="shared" si="5"/>
        <v>10000000</v>
      </c>
      <c r="AS53" s="4">
        <f t="shared" si="9"/>
        <v>0</v>
      </c>
      <c r="AT53" s="4">
        <v>44</v>
      </c>
      <c r="AU53" s="4" t="s">
        <v>327</v>
      </c>
      <c r="AV53" s="4" t="s">
        <v>135</v>
      </c>
    </row>
    <row r="54" spans="2:48" x14ac:dyDescent="0.2">
      <c r="B54" s="17" t="s">
        <v>86</v>
      </c>
      <c r="C54" s="18">
        <v>7064815367</v>
      </c>
      <c r="D54" s="58" t="s">
        <v>153</v>
      </c>
      <c r="E54" s="17" t="s">
        <v>88</v>
      </c>
      <c r="F54" s="59" t="s">
        <v>121</v>
      </c>
      <c r="G54" s="44">
        <v>45</v>
      </c>
      <c r="H54" s="17" t="s">
        <v>90</v>
      </c>
      <c r="I54" s="17" t="s">
        <v>91</v>
      </c>
      <c r="J54" s="17" t="s">
        <v>126</v>
      </c>
      <c r="K54" s="17" t="s">
        <v>185</v>
      </c>
      <c r="L54" s="58"/>
      <c r="M54" s="17" t="s">
        <v>210</v>
      </c>
      <c r="N54" s="63" t="s">
        <v>124</v>
      </c>
      <c r="O54" s="12">
        <v>59212864</v>
      </c>
      <c r="P54" s="35" t="s">
        <v>239</v>
      </c>
      <c r="Q54" s="63" t="s">
        <v>21</v>
      </c>
      <c r="R54" s="64">
        <v>46052</v>
      </c>
      <c r="S54" s="17">
        <v>1081397805</v>
      </c>
      <c r="T54" s="17" t="s">
        <v>0</v>
      </c>
      <c r="U54" s="17" t="s">
        <v>94</v>
      </c>
      <c r="V54" s="17" t="s">
        <v>102</v>
      </c>
      <c r="W54" s="17">
        <v>45</v>
      </c>
      <c r="X54" s="17" t="s">
        <v>96</v>
      </c>
      <c r="Y54" s="32">
        <v>0</v>
      </c>
      <c r="Z54" s="19" t="s">
        <v>96</v>
      </c>
      <c r="AA54" s="64">
        <v>46058</v>
      </c>
      <c r="AB54" s="67">
        <v>46223</v>
      </c>
      <c r="AC54" s="33">
        <v>1</v>
      </c>
      <c r="AD54" s="12">
        <v>0</v>
      </c>
      <c r="AE54" s="68">
        <v>30</v>
      </c>
      <c r="AF54" s="18">
        <v>2</v>
      </c>
      <c r="AG54" s="18">
        <v>0</v>
      </c>
      <c r="AH54" s="18" t="s">
        <v>347</v>
      </c>
      <c r="AI54" s="50">
        <f t="shared" si="7"/>
        <v>59212864</v>
      </c>
      <c r="AJ54" s="51"/>
      <c r="AK54" s="51">
        <v>59212864</v>
      </c>
      <c r="AL54" s="51"/>
      <c r="AM54" s="51"/>
      <c r="AN54" s="18"/>
      <c r="AO54" s="18"/>
      <c r="AP54" s="50">
        <f t="shared" si="8"/>
        <v>59212864</v>
      </c>
      <c r="AQ54" s="4">
        <v>0</v>
      </c>
      <c r="AR54" s="4">
        <f t="shared" si="5"/>
        <v>59212864</v>
      </c>
      <c r="AS54" s="4">
        <f t="shared" si="9"/>
        <v>0</v>
      </c>
      <c r="AT54" s="4">
        <v>45</v>
      </c>
      <c r="AU54" s="4" t="s">
        <v>304</v>
      </c>
      <c r="AV54" s="4" t="s">
        <v>328</v>
      </c>
    </row>
    <row r="55" spans="2:48" x14ac:dyDescent="0.2">
      <c r="B55" s="17" t="s">
        <v>86</v>
      </c>
      <c r="C55" s="18">
        <v>7064815367</v>
      </c>
      <c r="D55" s="17" t="s">
        <v>111</v>
      </c>
      <c r="E55" s="17" t="s">
        <v>88</v>
      </c>
      <c r="F55" s="19" t="s">
        <v>101</v>
      </c>
      <c r="G55" s="44">
        <v>46</v>
      </c>
      <c r="H55" s="17" t="s">
        <v>90</v>
      </c>
      <c r="I55" s="17" t="s">
        <v>91</v>
      </c>
      <c r="J55" s="17" t="s">
        <v>161</v>
      </c>
      <c r="K55" s="17" t="s">
        <v>164</v>
      </c>
      <c r="L55" s="17" t="s">
        <v>92</v>
      </c>
      <c r="M55" s="17" t="s">
        <v>211</v>
      </c>
      <c r="N55" s="63" t="s">
        <v>124</v>
      </c>
      <c r="O55" s="12">
        <v>16000000</v>
      </c>
      <c r="P55" s="35">
        <v>52422224</v>
      </c>
      <c r="Q55" s="63" t="s">
        <v>266</v>
      </c>
      <c r="R55" s="64">
        <v>46052</v>
      </c>
      <c r="S55" s="17">
        <v>1081397805</v>
      </c>
      <c r="T55" s="17" t="s">
        <v>0</v>
      </c>
      <c r="U55" s="17" t="s">
        <v>94</v>
      </c>
      <c r="V55" s="17" t="s">
        <v>95</v>
      </c>
      <c r="W55" s="17">
        <v>4</v>
      </c>
      <c r="X55" s="17" t="s">
        <v>96</v>
      </c>
      <c r="Y55" s="32">
        <v>0</v>
      </c>
      <c r="Z55" s="19" t="s">
        <v>96</v>
      </c>
      <c r="AA55" s="64">
        <v>46052</v>
      </c>
      <c r="AB55" s="67">
        <v>46232</v>
      </c>
      <c r="AC55" s="33">
        <v>1</v>
      </c>
      <c r="AD55" s="12">
        <v>8000000</v>
      </c>
      <c r="AE55" s="20">
        <v>2</v>
      </c>
      <c r="AF55" s="18">
        <v>0</v>
      </c>
      <c r="AG55" s="18">
        <v>0</v>
      </c>
      <c r="AH55" s="18">
        <v>0</v>
      </c>
      <c r="AI55" s="50">
        <f t="shared" si="7"/>
        <v>24000000</v>
      </c>
      <c r="AJ55" s="51">
        <f>AI55</f>
        <v>24000000</v>
      </c>
      <c r="AK55" s="51">
        <v>0</v>
      </c>
      <c r="AL55" s="51"/>
      <c r="AM55" s="51"/>
      <c r="AN55" s="18"/>
      <c r="AO55" s="18"/>
      <c r="AP55" s="50">
        <f t="shared" si="8"/>
        <v>24000000</v>
      </c>
      <c r="AQ55" s="4">
        <v>20000000</v>
      </c>
      <c r="AR55" s="4">
        <f t="shared" si="5"/>
        <v>4000000</v>
      </c>
      <c r="AS55" s="4">
        <f t="shared" si="9"/>
        <v>0</v>
      </c>
      <c r="AT55" s="4">
        <v>46</v>
      </c>
      <c r="AU55" s="4" t="s">
        <v>329</v>
      </c>
      <c r="AV55" s="4" t="s">
        <v>135</v>
      </c>
    </row>
    <row r="56" spans="2:48" x14ac:dyDescent="0.2">
      <c r="B56" s="17" t="s">
        <v>86</v>
      </c>
      <c r="C56" s="18">
        <v>7064815367</v>
      </c>
      <c r="D56" s="17" t="s">
        <v>111</v>
      </c>
      <c r="E56" s="17" t="s">
        <v>88</v>
      </c>
      <c r="F56" s="60" t="s">
        <v>113</v>
      </c>
      <c r="G56" s="44">
        <v>47</v>
      </c>
      <c r="H56" s="17" t="s">
        <v>90</v>
      </c>
      <c r="I56" s="17" t="s">
        <v>91</v>
      </c>
      <c r="J56" s="17" t="s">
        <v>97</v>
      </c>
      <c r="K56" s="17" t="s">
        <v>164</v>
      </c>
      <c r="L56" s="17" t="s">
        <v>129</v>
      </c>
      <c r="M56" s="17" t="s">
        <v>212</v>
      </c>
      <c r="N56" s="63" t="s">
        <v>124</v>
      </c>
      <c r="O56" s="12">
        <v>44332527.75</v>
      </c>
      <c r="P56" s="35" t="s">
        <v>267</v>
      </c>
      <c r="Q56" s="63" t="s">
        <v>268</v>
      </c>
      <c r="R56" s="64">
        <v>46052</v>
      </c>
      <c r="S56" s="17">
        <v>1081397805</v>
      </c>
      <c r="T56" s="17" t="s">
        <v>0</v>
      </c>
      <c r="U56" s="17" t="s">
        <v>94</v>
      </c>
      <c r="V56" s="17" t="s">
        <v>95</v>
      </c>
      <c r="W56" s="17">
        <v>2</v>
      </c>
      <c r="X56" s="17" t="s">
        <v>96</v>
      </c>
      <c r="Y56" s="32">
        <v>0</v>
      </c>
      <c r="Z56" s="19" t="s">
        <v>96</v>
      </c>
      <c r="AA56" s="64">
        <v>46053</v>
      </c>
      <c r="AB56" s="67">
        <v>46111</v>
      </c>
      <c r="AC56" s="33"/>
      <c r="AD56" s="12">
        <v>0</v>
      </c>
      <c r="AE56" s="20"/>
      <c r="AF56" s="18">
        <v>0</v>
      </c>
      <c r="AG56" s="18">
        <v>0</v>
      </c>
      <c r="AH56" s="18">
        <v>0</v>
      </c>
      <c r="AI56" s="50">
        <f t="shared" si="7"/>
        <v>44332527.75</v>
      </c>
      <c r="AJ56" s="51">
        <f t="shared" ref="AJ56:AJ59" si="10">AI56</f>
        <v>44332527.75</v>
      </c>
      <c r="AK56" s="51">
        <v>0</v>
      </c>
      <c r="AL56" s="51"/>
      <c r="AM56" s="51"/>
      <c r="AN56" s="18"/>
      <c r="AO56" s="18"/>
      <c r="AP56" s="50">
        <f t="shared" si="8"/>
        <v>44332527.75</v>
      </c>
      <c r="AQ56" s="4">
        <v>0</v>
      </c>
      <c r="AR56" s="4">
        <f t="shared" si="5"/>
        <v>44332527.75</v>
      </c>
      <c r="AS56" s="4">
        <f t="shared" si="9"/>
        <v>0</v>
      </c>
      <c r="AT56" s="4">
        <v>47</v>
      </c>
      <c r="AU56" s="4" t="s">
        <v>330</v>
      </c>
      <c r="AV56" s="4" t="s">
        <v>331</v>
      </c>
    </row>
    <row r="57" spans="2:48" x14ac:dyDescent="0.2">
      <c r="B57" s="17" t="s">
        <v>86</v>
      </c>
      <c r="C57" s="18">
        <v>7064815367</v>
      </c>
      <c r="D57" s="58" t="s">
        <v>130</v>
      </c>
      <c r="E57" s="17" t="s">
        <v>88</v>
      </c>
      <c r="F57" s="60" t="s">
        <v>100</v>
      </c>
      <c r="G57" s="44">
        <v>48</v>
      </c>
      <c r="H57" s="17" t="s">
        <v>90</v>
      </c>
      <c r="I57" s="17" t="s">
        <v>91</v>
      </c>
      <c r="J57" s="17" t="s">
        <v>110</v>
      </c>
      <c r="K57" s="17" t="s">
        <v>164</v>
      </c>
      <c r="L57" s="17" t="s">
        <v>92</v>
      </c>
      <c r="M57" s="17" t="s">
        <v>213</v>
      </c>
      <c r="N57" s="63" t="s">
        <v>124</v>
      </c>
      <c r="O57" s="12">
        <v>98500000</v>
      </c>
      <c r="P57" s="35" t="s">
        <v>269</v>
      </c>
      <c r="Q57" s="63" t="s">
        <v>270</v>
      </c>
      <c r="R57" s="64">
        <v>46052</v>
      </c>
      <c r="S57" s="17">
        <v>55130241</v>
      </c>
      <c r="T57" s="17" t="s">
        <v>271</v>
      </c>
      <c r="U57" s="17" t="s">
        <v>119</v>
      </c>
      <c r="V57" s="17" t="s">
        <v>95</v>
      </c>
      <c r="W57" s="17">
        <v>5</v>
      </c>
      <c r="X57" s="17" t="s">
        <v>96</v>
      </c>
      <c r="Y57" s="32">
        <v>0</v>
      </c>
      <c r="Z57" s="19" t="s">
        <v>96</v>
      </c>
      <c r="AA57" s="64">
        <v>46059</v>
      </c>
      <c r="AB57" s="67">
        <v>46208</v>
      </c>
      <c r="AC57" s="33"/>
      <c r="AD57" s="12">
        <v>0</v>
      </c>
      <c r="AE57" s="20"/>
      <c r="AF57" s="18">
        <v>0</v>
      </c>
      <c r="AG57" s="18">
        <v>0</v>
      </c>
      <c r="AH57" s="18">
        <v>0</v>
      </c>
      <c r="AI57" s="50">
        <f t="shared" si="7"/>
        <v>98500000</v>
      </c>
      <c r="AJ57" s="51">
        <f t="shared" si="10"/>
        <v>98500000</v>
      </c>
      <c r="AK57" s="51">
        <v>0</v>
      </c>
      <c r="AL57" s="51"/>
      <c r="AM57" s="51"/>
      <c r="AN57" s="18"/>
      <c r="AO57" s="18"/>
      <c r="AP57" s="50">
        <f t="shared" si="8"/>
        <v>98500000</v>
      </c>
      <c r="AQ57" s="4">
        <v>98500000</v>
      </c>
      <c r="AR57" s="4">
        <f t="shared" si="5"/>
        <v>0</v>
      </c>
      <c r="AS57" s="4">
        <f t="shared" si="9"/>
        <v>0</v>
      </c>
      <c r="AT57" s="4">
        <v>48</v>
      </c>
      <c r="AU57" s="4" t="s">
        <v>332</v>
      </c>
      <c r="AV57" s="4" t="s">
        <v>133</v>
      </c>
    </row>
    <row r="58" spans="2:48" x14ac:dyDescent="0.2">
      <c r="B58" s="17" t="s">
        <v>86</v>
      </c>
      <c r="C58" s="18">
        <v>7064815367</v>
      </c>
      <c r="D58" s="58" t="s">
        <v>130</v>
      </c>
      <c r="E58" s="17" t="s">
        <v>88</v>
      </c>
      <c r="F58" s="60" t="s">
        <v>100</v>
      </c>
      <c r="G58" s="44">
        <v>49</v>
      </c>
      <c r="H58" s="17" t="s">
        <v>90</v>
      </c>
      <c r="I58" s="17" t="s">
        <v>91</v>
      </c>
      <c r="J58" s="17" t="s">
        <v>97</v>
      </c>
      <c r="K58" s="17" t="s">
        <v>164</v>
      </c>
      <c r="L58" s="17" t="s">
        <v>92</v>
      </c>
      <c r="M58" s="17" t="s">
        <v>214</v>
      </c>
      <c r="N58" s="61" t="s">
        <v>93</v>
      </c>
      <c r="O58" s="12">
        <v>32774000</v>
      </c>
      <c r="P58" s="35">
        <v>12279794</v>
      </c>
      <c r="Q58" s="61" t="s">
        <v>20</v>
      </c>
      <c r="R58" s="64">
        <v>46052</v>
      </c>
      <c r="S58" s="17">
        <v>1081397805</v>
      </c>
      <c r="T58" s="17" t="s">
        <v>0</v>
      </c>
      <c r="U58" s="17" t="s">
        <v>94</v>
      </c>
      <c r="V58" s="17" t="s">
        <v>95</v>
      </c>
      <c r="W58" s="17">
        <v>2</v>
      </c>
      <c r="X58" s="17" t="s">
        <v>96</v>
      </c>
      <c r="Y58" s="32">
        <v>0</v>
      </c>
      <c r="Z58" s="19" t="s">
        <v>96</v>
      </c>
      <c r="AA58" s="64">
        <v>46059</v>
      </c>
      <c r="AB58" s="65">
        <v>46117</v>
      </c>
      <c r="AC58" s="33"/>
      <c r="AD58" s="12">
        <v>0</v>
      </c>
      <c r="AE58" s="20"/>
      <c r="AF58" s="18">
        <v>0</v>
      </c>
      <c r="AG58" s="18">
        <v>0</v>
      </c>
      <c r="AH58" s="18">
        <v>0</v>
      </c>
      <c r="AI58" s="50">
        <f t="shared" si="7"/>
        <v>32774000</v>
      </c>
      <c r="AJ58" s="51">
        <f t="shared" si="10"/>
        <v>32774000</v>
      </c>
      <c r="AK58" s="51">
        <v>0</v>
      </c>
      <c r="AL58" s="51"/>
      <c r="AM58" s="51"/>
      <c r="AN58" s="18"/>
      <c r="AO58" s="18"/>
      <c r="AP58" s="50">
        <f t="shared" si="8"/>
        <v>32774000</v>
      </c>
      <c r="AQ58" s="4">
        <v>32774000</v>
      </c>
      <c r="AR58" s="4">
        <f t="shared" ref="AR58:AR89" si="11">+AI58-AQ58</f>
        <v>0</v>
      </c>
      <c r="AS58" s="4">
        <f t="shared" si="9"/>
        <v>0</v>
      </c>
      <c r="AT58" s="4">
        <v>49</v>
      </c>
      <c r="AU58" s="4" t="s">
        <v>333</v>
      </c>
      <c r="AV58" s="4" t="s">
        <v>133</v>
      </c>
    </row>
    <row r="59" spans="2:48" x14ac:dyDescent="0.2">
      <c r="B59" s="17" t="s">
        <v>86</v>
      </c>
      <c r="C59" s="18">
        <v>7064815367</v>
      </c>
      <c r="D59" s="58" t="s">
        <v>130</v>
      </c>
      <c r="E59" s="17" t="s">
        <v>88</v>
      </c>
      <c r="F59" s="60" t="s">
        <v>155</v>
      </c>
      <c r="G59" s="44">
        <v>50</v>
      </c>
      <c r="H59" s="17" t="s">
        <v>90</v>
      </c>
      <c r="I59" s="17" t="s">
        <v>91</v>
      </c>
      <c r="J59" s="17" t="s">
        <v>126</v>
      </c>
      <c r="K59" s="17" t="s">
        <v>164</v>
      </c>
      <c r="L59" s="58"/>
      <c r="M59" s="17" t="s">
        <v>215</v>
      </c>
      <c r="N59" s="63" t="s">
        <v>124</v>
      </c>
      <c r="O59" s="12">
        <v>15000000</v>
      </c>
      <c r="P59" s="35">
        <v>55130241</v>
      </c>
      <c r="Q59" s="63" t="s">
        <v>271</v>
      </c>
      <c r="R59" s="64">
        <v>46052</v>
      </c>
      <c r="S59" s="17">
        <v>1081397805</v>
      </c>
      <c r="T59" s="17" t="s">
        <v>0</v>
      </c>
      <c r="U59" s="17" t="s">
        <v>94</v>
      </c>
      <c r="V59" s="17" t="s">
        <v>95</v>
      </c>
      <c r="W59" s="17">
        <v>5</v>
      </c>
      <c r="X59" s="17" t="s">
        <v>96</v>
      </c>
      <c r="Y59" s="32">
        <v>0</v>
      </c>
      <c r="Z59" s="19" t="s">
        <v>96</v>
      </c>
      <c r="AA59" s="64">
        <v>46059</v>
      </c>
      <c r="AB59" s="67">
        <v>46208</v>
      </c>
      <c r="AC59" s="33"/>
      <c r="AD59" s="12">
        <v>0</v>
      </c>
      <c r="AE59" s="20"/>
      <c r="AF59" s="18">
        <v>0</v>
      </c>
      <c r="AG59" s="18">
        <v>0</v>
      </c>
      <c r="AH59" s="18">
        <v>0</v>
      </c>
      <c r="AI59" s="50">
        <f t="shared" si="7"/>
        <v>15000000</v>
      </c>
      <c r="AJ59" s="51">
        <f t="shared" si="10"/>
        <v>15000000</v>
      </c>
      <c r="AK59" s="51">
        <v>0</v>
      </c>
      <c r="AL59" s="51"/>
      <c r="AM59" s="51"/>
      <c r="AN59" s="18"/>
      <c r="AO59" s="18"/>
      <c r="AP59" s="50">
        <f t="shared" si="8"/>
        <v>15000000</v>
      </c>
      <c r="AQ59" s="4">
        <v>9000000</v>
      </c>
      <c r="AR59" s="4">
        <f t="shared" si="11"/>
        <v>6000000</v>
      </c>
      <c r="AS59" s="4">
        <f t="shared" si="9"/>
        <v>0</v>
      </c>
      <c r="AT59" s="4">
        <v>50</v>
      </c>
      <c r="AU59" s="4" t="s">
        <v>334</v>
      </c>
      <c r="AV59" s="70"/>
    </row>
    <row r="60" spans="2:48" x14ac:dyDescent="0.2">
      <c r="B60" s="17" t="s">
        <v>86</v>
      </c>
      <c r="C60" s="18">
        <v>7064815367</v>
      </c>
      <c r="D60" s="58" t="s">
        <v>115</v>
      </c>
      <c r="E60" s="17" t="s">
        <v>88</v>
      </c>
      <c r="F60" s="60" t="s">
        <v>156</v>
      </c>
      <c r="G60" s="44">
        <v>51</v>
      </c>
      <c r="H60" s="17" t="s">
        <v>90</v>
      </c>
      <c r="I60" s="17" t="s">
        <v>91</v>
      </c>
      <c r="J60" s="17" t="s">
        <v>162</v>
      </c>
      <c r="K60" s="17" t="s">
        <v>164</v>
      </c>
      <c r="L60" s="17" t="s">
        <v>92</v>
      </c>
      <c r="M60" s="17" t="s">
        <v>216</v>
      </c>
      <c r="N60" s="63" t="s">
        <v>124</v>
      </c>
      <c r="O60" s="12">
        <v>70000000</v>
      </c>
      <c r="P60" s="35">
        <v>83088019</v>
      </c>
      <c r="Q60" s="63" t="s">
        <v>14</v>
      </c>
      <c r="R60" s="64">
        <v>46052</v>
      </c>
      <c r="S60" s="17">
        <v>1081397805</v>
      </c>
      <c r="T60" s="17" t="s">
        <v>0</v>
      </c>
      <c r="U60" s="17" t="s">
        <v>94</v>
      </c>
      <c r="V60" s="17" t="s">
        <v>95</v>
      </c>
      <c r="W60" s="17">
        <v>6</v>
      </c>
      <c r="X60" s="17" t="s">
        <v>96</v>
      </c>
      <c r="Y60" s="32">
        <v>0</v>
      </c>
      <c r="Z60" s="19" t="s">
        <v>96</v>
      </c>
      <c r="AA60" s="64">
        <v>46056</v>
      </c>
      <c r="AB60" s="67">
        <v>46236</v>
      </c>
      <c r="AC60" s="33">
        <v>1</v>
      </c>
      <c r="AD60" s="12">
        <v>20525600</v>
      </c>
      <c r="AE60" s="20">
        <v>0</v>
      </c>
      <c r="AF60" s="18">
        <v>0</v>
      </c>
      <c r="AG60" s="18">
        <v>0</v>
      </c>
      <c r="AH60" s="18">
        <v>0</v>
      </c>
      <c r="AI60" s="50">
        <f t="shared" si="7"/>
        <v>90525600</v>
      </c>
      <c r="AJ60" s="51"/>
      <c r="AK60" s="51">
        <v>0</v>
      </c>
      <c r="AL60" s="51">
        <v>90525600</v>
      </c>
      <c r="AM60" s="51"/>
      <c r="AN60" s="18"/>
      <c r="AO60" s="18"/>
      <c r="AP60" s="50">
        <f t="shared" si="8"/>
        <v>90525600</v>
      </c>
      <c r="AQ60" s="4">
        <v>75438000</v>
      </c>
      <c r="AR60" s="4">
        <f t="shared" si="11"/>
        <v>15087600</v>
      </c>
      <c r="AS60" s="4">
        <f t="shared" si="9"/>
        <v>0</v>
      </c>
      <c r="AT60" s="4">
        <v>51</v>
      </c>
      <c r="AU60" s="4" t="s">
        <v>298</v>
      </c>
      <c r="AV60" s="4" t="s">
        <v>137</v>
      </c>
    </row>
    <row r="61" spans="2:48" x14ac:dyDescent="0.2">
      <c r="B61" s="17" t="s">
        <v>86</v>
      </c>
      <c r="C61" s="18">
        <v>7064815367</v>
      </c>
      <c r="D61" s="17" t="s">
        <v>111</v>
      </c>
      <c r="E61" s="17" t="s">
        <v>88</v>
      </c>
      <c r="F61" s="19" t="s">
        <v>103</v>
      </c>
      <c r="G61" s="44">
        <v>52</v>
      </c>
      <c r="H61" s="17" t="s">
        <v>90</v>
      </c>
      <c r="I61" s="17" t="s">
        <v>91</v>
      </c>
      <c r="J61" s="17" t="s">
        <v>161</v>
      </c>
      <c r="K61" s="17" t="s">
        <v>164</v>
      </c>
      <c r="L61" s="17" t="s">
        <v>92</v>
      </c>
      <c r="M61" s="17" t="s">
        <v>217</v>
      </c>
      <c r="N61" s="63" t="s">
        <v>124</v>
      </c>
      <c r="O61" s="12">
        <v>18000000</v>
      </c>
      <c r="P61" s="35">
        <v>31429985</v>
      </c>
      <c r="Q61" s="63" t="s">
        <v>272</v>
      </c>
      <c r="R61" s="64">
        <v>46052</v>
      </c>
      <c r="S61" s="17">
        <v>1081397805</v>
      </c>
      <c r="T61" s="17" t="s">
        <v>0</v>
      </c>
      <c r="U61" s="17" t="s">
        <v>94</v>
      </c>
      <c r="V61" s="17" t="s">
        <v>95</v>
      </c>
      <c r="W61" s="17">
        <v>4</v>
      </c>
      <c r="X61" s="17" t="s">
        <v>96</v>
      </c>
      <c r="Y61" s="32">
        <v>0</v>
      </c>
      <c r="Z61" s="19" t="s">
        <v>96</v>
      </c>
      <c r="AA61" s="64">
        <v>46053</v>
      </c>
      <c r="AB61" s="67">
        <v>46172</v>
      </c>
      <c r="AC61" s="33"/>
      <c r="AD61" s="12">
        <v>0</v>
      </c>
      <c r="AE61" s="20"/>
      <c r="AF61" s="18">
        <v>0</v>
      </c>
      <c r="AG61" s="18">
        <v>0</v>
      </c>
      <c r="AH61" s="18">
        <v>0</v>
      </c>
      <c r="AI61" s="50">
        <f t="shared" si="7"/>
        <v>18000000</v>
      </c>
      <c r="AJ61" s="51">
        <f>AI61</f>
        <v>18000000</v>
      </c>
      <c r="AK61" s="51">
        <v>0</v>
      </c>
      <c r="AL61" s="51"/>
      <c r="AM61" s="51"/>
      <c r="AN61" s="18"/>
      <c r="AO61" s="18"/>
      <c r="AP61" s="50">
        <f t="shared" si="8"/>
        <v>18000000</v>
      </c>
      <c r="AQ61" s="4">
        <v>4500000</v>
      </c>
      <c r="AR61" s="4">
        <f t="shared" si="11"/>
        <v>13500000</v>
      </c>
      <c r="AS61" s="4">
        <f t="shared" si="9"/>
        <v>0</v>
      </c>
      <c r="AT61" s="4">
        <v>52</v>
      </c>
      <c r="AU61" s="71" t="s">
        <v>335</v>
      </c>
      <c r="AV61" s="71" t="s">
        <v>135</v>
      </c>
    </row>
    <row r="62" spans="2:48" x14ac:dyDescent="0.2">
      <c r="B62" s="17" t="s">
        <v>86</v>
      </c>
      <c r="C62" s="18">
        <v>7064815367</v>
      </c>
      <c r="D62" s="17" t="s">
        <v>111</v>
      </c>
      <c r="E62" s="17" t="s">
        <v>88</v>
      </c>
      <c r="F62" s="60" t="s">
        <v>106</v>
      </c>
      <c r="G62" s="44">
        <v>53</v>
      </c>
      <c r="H62" s="17" t="s">
        <v>90</v>
      </c>
      <c r="I62" s="17" t="s">
        <v>91</v>
      </c>
      <c r="J62" s="17" t="s">
        <v>97</v>
      </c>
      <c r="K62" s="17" t="s">
        <v>164</v>
      </c>
      <c r="L62" s="17" t="s">
        <v>129</v>
      </c>
      <c r="M62" s="17" t="s">
        <v>218</v>
      </c>
      <c r="N62" s="58" t="s">
        <v>224</v>
      </c>
      <c r="O62" s="12">
        <v>91622353</v>
      </c>
      <c r="P62" s="35" t="s">
        <v>273</v>
      </c>
      <c r="Q62" s="58" t="s">
        <v>17</v>
      </c>
      <c r="R62" s="64">
        <v>46052</v>
      </c>
      <c r="S62" s="17">
        <v>1081397805</v>
      </c>
      <c r="T62" s="17" t="s">
        <v>0</v>
      </c>
      <c r="U62" s="17" t="s">
        <v>94</v>
      </c>
      <c r="V62" s="17" t="s">
        <v>95</v>
      </c>
      <c r="W62" s="17">
        <v>7</v>
      </c>
      <c r="X62" s="17" t="s">
        <v>96</v>
      </c>
      <c r="Y62" s="32">
        <v>0</v>
      </c>
      <c r="Z62" s="19" t="s">
        <v>96</v>
      </c>
      <c r="AA62" s="64">
        <v>46058</v>
      </c>
      <c r="AB62" s="77">
        <v>46269</v>
      </c>
      <c r="AC62" s="33"/>
      <c r="AD62" s="12">
        <v>0</v>
      </c>
      <c r="AE62" s="20"/>
      <c r="AF62" s="18">
        <v>0</v>
      </c>
      <c r="AG62" s="18">
        <v>0</v>
      </c>
      <c r="AH62" s="18">
        <v>0</v>
      </c>
      <c r="AI62" s="50">
        <f t="shared" si="7"/>
        <v>91622353</v>
      </c>
      <c r="AJ62" s="51">
        <f t="shared" ref="AJ62:AJ64" si="12">AI62</f>
        <v>91622353</v>
      </c>
      <c r="AK62" s="51">
        <v>0</v>
      </c>
      <c r="AL62" s="51"/>
      <c r="AM62" s="51"/>
      <c r="AN62" s="18"/>
      <c r="AO62" s="18"/>
      <c r="AP62" s="50">
        <f t="shared" si="8"/>
        <v>91622353</v>
      </c>
      <c r="AQ62" s="4">
        <v>79525351</v>
      </c>
      <c r="AR62" s="4">
        <f t="shared" si="11"/>
        <v>12097002</v>
      </c>
      <c r="AS62" s="4">
        <f t="shared" si="9"/>
        <v>0</v>
      </c>
      <c r="AT62" s="4">
        <v>53</v>
      </c>
      <c r="AU62" s="71" t="s">
        <v>336</v>
      </c>
      <c r="AV62" s="4" t="s">
        <v>337</v>
      </c>
    </row>
    <row r="63" spans="2:48" x14ac:dyDescent="0.2">
      <c r="B63" s="17" t="s">
        <v>86</v>
      </c>
      <c r="C63" s="18">
        <v>7064815367</v>
      </c>
      <c r="D63" s="17" t="s">
        <v>111</v>
      </c>
      <c r="E63" s="17" t="s">
        <v>88</v>
      </c>
      <c r="F63" s="19" t="s">
        <v>100</v>
      </c>
      <c r="G63" s="44">
        <v>54</v>
      </c>
      <c r="H63" s="17" t="s">
        <v>90</v>
      </c>
      <c r="I63" s="17" t="s">
        <v>91</v>
      </c>
      <c r="J63" s="17" t="s">
        <v>161</v>
      </c>
      <c r="K63" s="17" t="s">
        <v>164</v>
      </c>
      <c r="L63" s="17" t="s">
        <v>99</v>
      </c>
      <c r="M63" s="17" t="s">
        <v>219</v>
      </c>
      <c r="N63" s="61" t="s">
        <v>93</v>
      </c>
      <c r="O63" s="12">
        <v>12000000</v>
      </c>
      <c r="P63" s="35">
        <v>1081418962</v>
      </c>
      <c r="Q63" s="61" t="s">
        <v>19</v>
      </c>
      <c r="R63" s="64">
        <v>46052</v>
      </c>
      <c r="S63" s="17">
        <v>1081397805</v>
      </c>
      <c r="T63" s="17" t="s">
        <v>0</v>
      </c>
      <c r="U63" s="17" t="s">
        <v>94</v>
      </c>
      <c r="V63" s="17" t="s">
        <v>95</v>
      </c>
      <c r="W63" s="17">
        <v>4</v>
      </c>
      <c r="X63" s="17" t="s">
        <v>96</v>
      </c>
      <c r="Y63" s="32">
        <v>0</v>
      </c>
      <c r="Z63" s="19" t="s">
        <v>96</v>
      </c>
      <c r="AA63" s="64">
        <v>46052</v>
      </c>
      <c r="AB63" s="65">
        <v>46232</v>
      </c>
      <c r="AC63" s="33">
        <v>1</v>
      </c>
      <c r="AD63" s="12">
        <v>6000000</v>
      </c>
      <c r="AE63" s="20">
        <v>2</v>
      </c>
      <c r="AF63" s="18">
        <v>0</v>
      </c>
      <c r="AG63" s="18">
        <v>0</v>
      </c>
      <c r="AH63" s="18">
        <v>0</v>
      </c>
      <c r="AI63" s="50">
        <f t="shared" si="7"/>
        <v>18000000</v>
      </c>
      <c r="AJ63" s="51">
        <f t="shared" si="12"/>
        <v>18000000</v>
      </c>
      <c r="AK63" s="51">
        <v>0</v>
      </c>
      <c r="AL63" s="51"/>
      <c r="AM63" s="51"/>
      <c r="AN63" s="18"/>
      <c r="AO63" s="18"/>
      <c r="AP63" s="50">
        <f t="shared" si="8"/>
        <v>18000000</v>
      </c>
      <c r="AQ63" s="4">
        <v>18000000</v>
      </c>
      <c r="AR63" s="4">
        <f t="shared" si="11"/>
        <v>0</v>
      </c>
      <c r="AS63" s="4">
        <f t="shared" si="9"/>
        <v>0</v>
      </c>
      <c r="AT63" s="4">
        <v>54</v>
      </c>
      <c r="AU63" s="71" t="s">
        <v>338</v>
      </c>
      <c r="AV63" s="71" t="s">
        <v>135</v>
      </c>
    </row>
    <row r="64" spans="2:48" x14ac:dyDescent="0.2">
      <c r="B64" s="17" t="s">
        <v>86</v>
      </c>
      <c r="C64" s="18">
        <v>7064815367</v>
      </c>
      <c r="D64" s="17" t="s">
        <v>111</v>
      </c>
      <c r="E64" s="17" t="s">
        <v>88</v>
      </c>
      <c r="F64" s="19" t="s">
        <v>101</v>
      </c>
      <c r="G64" s="44">
        <v>55</v>
      </c>
      <c r="H64" s="17" t="s">
        <v>90</v>
      </c>
      <c r="I64" s="17" t="s">
        <v>91</v>
      </c>
      <c r="J64" s="17" t="s">
        <v>161</v>
      </c>
      <c r="K64" s="17" t="s">
        <v>164</v>
      </c>
      <c r="L64" s="17" t="s">
        <v>92</v>
      </c>
      <c r="M64" s="17" t="s">
        <v>220</v>
      </c>
      <c r="N64" s="63" t="s">
        <v>124</v>
      </c>
      <c r="O64" s="12">
        <v>12000000</v>
      </c>
      <c r="P64" s="35">
        <v>1075256945</v>
      </c>
      <c r="Q64" s="63" t="s">
        <v>274</v>
      </c>
      <c r="R64" s="64">
        <v>46052</v>
      </c>
      <c r="S64" s="17">
        <v>1081397805</v>
      </c>
      <c r="T64" s="17" t="s">
        <v>0</v>
      </c>
      <c r="U64" s="17" t="s">
        <v>94</v>
      </c>
      <c r="V64" s="17" t="s">
        <v>95</v>
      </c>
      <c r="W64" s="17">
        <v>4</v>
      </c>
      <c r="X64" s="17" t="s">
        <v>96</v>
      </c>
      <c r="Y64" s="32">
        <v>0</v>
      </c>
      <c r="Z64" s="19" t="s">
        <v>96</v>
      </c>
      <c r="AA64" s="64">
        <v>46053</v>
      </c>
      <c r="AB64" s="67">
        <v>46233</v>
      </c>
      <c r="AC64" s="33">
        <v>1</v>
      </c>
      <c r="AD64" s="12">
        <v>6000000</v>
      </c>
      <c r="AE64" s="20">
        <v>2</v>
      </c>
      <c r="AF64" s="18">
        <v>0</v>
      </c>
      <c r="AG64" s="18">
        <v>0</v>
      </c>
      <c r="AH64" s="18">
        <v>0</v>
      </c>
      <c r="AI64" s="50">
        <f t="shared" si="7"/>
        <v>18000000</v>
      </c>
      <c r="AJ64" s="51">
        <f t="shared" si="12"/>
        <v>18000000</v>
      </c>
      <c r="AK64" s="51">
        <v>0</v>
      </c>
      <c r="AL64" s="51"/>
      <c r="AM64" s="51"/>
      <c r="AN64" s="18"/>
      <c r="AO64" s="18"/>
      <c r="AP64" s="50">
        <f t="shared" si="8"/>
        <v>18000000</v>
      </c>
      <c r="AQ64" s="4">
        <v>12000000</v>
      </c>
      <c r="AR64" s="4">
        <f t="shared" si="11"/>
        <v>6000000</v>
      </c>
      <c r="AS64" s="4">
        <f t="shared" si="9"/>
        <v>0</v>
      </c>
      <c r="AT64" s="4">
        <v>55</v>
      </c>
      <c r="AU64" s="71" t="s">
        <v>339</v>
      </c>
      <c r="AV64" s="71" t="s">
        <v>135</v>
      </c>
    </row>
    <row r="65" spans="2:48" x14ac:dyDescent="0.2">
      <c r="B65" s="17" t="s">
        <v>86</v>
      </c>
      <c r="C65" s="18">
        <v>7064815367</v>
      </c>
      <c r="D65" s="17" t="s">
        <v>157</v>
      </c>
      <c r="E65" s="17" t="s">
        <v>88</v>
      </c>
      <c r="F65" s="19" t="s">
        <v>61</v>
      </c>
      <c r="G65" s="44">
        <v>56</v>
      </c>
      <c r="H65" s="17" t="s">
        <v>90</v>
      </c>
      <c r="I65" s="17" t="s">
        <v>91</v>
      </c>
      <c r="J65" s="17" t="s">
        <v>110</v>
      </c>
      <c r="K65" s="17" t="s">
        <v>164</v>
      </c>
      <c r="L65" s="17" t="s">
        <v>104</v>
      </c>
      <c r="M65" s="17" t="s">
        <v>221</v>
      </c>
      <c r="N65" s="63" t="s">
        <v>124</v>
      </c>
      <c r="O65" s="12">
        <v>19278000</v>
      </c>
      <c r="P65" s="35" t="s">
        <v>275</v>
      </c>
      <c r="Q65" s="63" t="s">
        <v>276</v>
      </c>
      <c r="R65" s="64">
        <v>46052</v>
      </c>
      <c r="S65" s="17">
        <v>1081397805</v>
      </c>
      <c r="T65" s="17" t="s">
        <v>0</v>
      </c>
      <c r="U65" s="17" t="s">
        <v>94</v>
      </c>
      <c r="V65" s="17" t="s">
        <v>95</v>
      </c>
      <c r="W65" s="17">
        <v>1</v>
      </c>
      <c r="X65" s="17" t="s">
        <v>96</v>
      </c>
      <c r="Y65" s="32">
        <v>0</v>
      </c>
      <c r="Z65" s="19" t="s">
        <v>96</v>
      </c>
      <c r="AA65" s="64">
        <v>46084</v>
      </c>
      <c r="AB65" s="67">
        <v>46114</v>
      </c>
      <c r="AC65" s="33"/>
      <c r="AD65" s="12">
        <v>0</v>
      </c>
      <c r="AE65" s="20"/>
      <c r="AF65" s="18">
        <v>0</v>
      </c>
      <c r="AG65" s="18">
        <v>0</v>
      </c>
      <c r="AH65" s="18">
        <v>0</v>
      </c>
      <c r="AI65" s="50">
        <f t="shared" si="7"/>
        <v>19278000</v>
      </c>
      <c r="AJ65" s="51"/>
      <c r="AK65" s="51">
        <v>0</v>
      </c>
      <c r="AL65" s="51"/>
      <c r="AM65" s="51">
        <v>19278000</v>
      </c>
      <c r="AN65" s="18"/>
      <c r="AO65" s="18"/>
      <c r="AP65" s="50">
        <f t="shared" si="8"/>
        <v>19278000</v>
      </c>
      <c r="AQ65" s="4">
        <v>19278000</v>
      </c>
      <c r="AR65" s="4">
        <f t="shared" si="11"/>
        <v>0</v>
      </c>
      <c r="AS65" s="4">
        <f t="shared" si="9"/>
        <v>0</v>
      </c>
      <c r="AT65" s="4">
        <v>56</v>
      </c>
      <c r="AU65" s="71" t="s">
        <v>340</v>
      </c>
      <c r="AV65" s="71" t="s">
        <v>311</v>
      </c>
    </row>
    <row r="66" spans="2:48" x14ac:dyDescent="0.2">
      <c r="B66" s="17" t="s">
        <v>86</v>
      </c>
      <c r="C66" s="18">
        <v>7064815367</v>
      </c>
      <c r="D66" s="17" t="s">
        <v>157</v>
      </c>
      <c r="E66" s="17" t="s">
        <v>88</v>
      </c>
      <c r="F66" s="19" t="s">
        <v>61</v>
      </c>
      <c r="G66" s="44">
        <v>57</v>
      </c>
      <c r="H66" s="17" t="s">
        <v>90</v>
      </c>
      <c r="I66" s="17" t="s">
        <v>91</v>
      </c>
      <c r="J66" s="17" t="s">
        <v>110</v>
      </c>
      <c r="K66" s="17" t="s">
        <v>164</v>
      </c>
      <c r="L66" s="17" t="s">
        <v>104</v>
      </c>
      <c r="M66" s="17" t="s">
        <v>222</v>
      </c>
      <c r="N66" s="63" t="s">
        <v>124</v>
      </c>
      <c r="O66" s="12">
        <v>59440500</v>
      </c>
      <c r="P66" s="35" t="s">
        <v>277</v>
      </c>
      <c r="Q66" s="63" t="s">
        <v>278</v>
      </c>
      <c r="R66" s="64">
        <v>46052</v>
      </c>
      <c r="S66" s="17">
        <v>1081397805</v>
      </c>
      <c r="T66" s="17" t="s">
        <v>0</v>
      </c>
      <c r="U66" s="17" t="s">
        <v>94</v>
      </c>
      <c r="V66" s="17" t="s">
        <v>95</v>
      </c>
      <c r="W66" s="17">
        <v>1</v>
      </c>
      <c r="X66" s="17" t="s">
        <v>96</v>
      </c>
      <c r="Y66" s="32">
        <v>0</v>
      </c>
      <c r="Z66" s="19" t="s">
        <v>96</v>
      </c>
      <c r="AA66" s="64">
        <v>46084</v>
      </c>
      <c r="AB66" s="67">
        <v>46114</v>
      </c>
      <c r="AC66" s="33"/>
      <c r="AD66" s="12">
        <v>0</v>
      </c>
      <c r="AE66" s="20"/>
      <c r="AF66" s="18">
        <v>0</v>
      </c>
      <c r="AG66" s="18">
        <v>0</v>
      </c>
      <c r="AH66" s="18">
        <v>0</v>
      </c>
      <c r="AI66" s="50">
        <f t="shared" si="7"/>
        <v>59440500</v>
      </c>
      <c r="AJ66" s="51"/>
      <c r="AK66" s="51">
        <v>0</v>
      </c>
      <c r="AL66" s="51"/>
      <c r="AM66" s="51">
        <v>59440500</v>
      </c>
      <c r="AN66" s="18"/>
      <c r="AO66" s="18"/>
      <c r="AP66" s="50">
        <f t="shared" si="8"/>
        <v>59440500</v>
      </c>
      <c r="AQ66" s="4">
        <v>59440500</v>
      </c>
      <c r="AR66" s="4">
        <f t="shared" si="11"/>
        <v>0</v>
      </c>
      <c r="AS66" s="4">
        <f t="shared" si="9"/>
        <v>0</v>
      </c>
      <c r="AT66" s="4">
        <v>57</v>
      </c>
      <c r="AU66" s="71" t="s">
        <v>341</v>
      </c>
      <c r="AV66" s="71" t="s">
        <v>311</v>
      </c>
    </row>
    <row r="67" spans="2:48" ht="12" customHeight="1" x14ac:dyDescent="0.2">
      <c r="B67" s="17" t="s">
        <v>86</v>
      </c>
      <c r="C67" s="18">
        <v>7064815367</v>
      </c>
      <c r="D67" s="17" t="s">
        <v>111</v>
      </c>
      <c r="E67" s="17" t="s">
        <v>88</v>
      </c>
      <c r="F67" s="60" t="s">
        <v>158</v>
      </c>
      <c r="G67" s="44">
        <v>58</v>
      </c>
      <c r="H67" s="17" t="s">
        <v>90</v>
      </c>
      <c r="I67" s="17" t="s">
        <v>91</v>
      </c>
      <c r="J67" s="17" t="s">
        <v>97</v>
      </c>
      <c r="K67" s="17" t="s">
        <v>185</v>
      </c>
      <c r="L67" s="17" t="s">
        <v>99</v>
      </c>
      <c r="M67" s="17" t="s">
        <v>223</v>
      </c>
      <c r="N67" s="63" t="s">
        <v>124</v>
      </c>
      <c r="O67" s="12">
        <v>8500002</v>
      </c>
      <c r="P67" s="35">
        <v>12272040</v>
      </c>
      <c r="Q67" s="63" t="s">
        <v>279</v>
      </c>
      <c r="R67" s="64">
        <v>46052</v>
      </c>
      <c r="S67" s="17">
        <v>1081397805</v>
      </c>
      <c r="T67" s="17" t="s">
        <v>0</v>
      </c>
      <c r="U67" s="17" t="s">
        <v>94</v>
      </c>
      <c r="V67" s="17" t="s">
        <v>95</v>
      </c>
      <c r="W67" s="17">
        <v>4</v>
      </c>
      <c r="X67" s="17" t="s">
        <v>96</v>
      </c>
      <c r="Y67" s="32">
        <v>0</v>
      </c>
      <c r="Z67" s="19" t="s">
        <v>96</v>
      </c>
      <c r="AA67" s="64">
        <v>46053</v>
      </c>
      <c r="AB67" s="67">
        <v>46264</v>
      </c>
      <c r="AC67" s="33">
        <v>1</v>
      </c>
      <c r="AD67" s="12">
        <v>0</v>
      </c>
      <c r="AE67" s="20">
        <v>2</v>
      </c>
      <c r="AF67" s="18">
        <v>2</v>
      </c>
      <c r="AG67" s="18">
        <v>4000000</v>
      </c>
      <c r="AH67" s="18">
        <v>1</v>
      </c>
      <c r="AI67" s="50">
        <f>+AD67+O67+AG67</f>
        <v>12500002</v>
      </c>
      <c r="AJ67" s="51">
        <f>AI67</f>
        <v>12500002</v>
      </c>
      <c r="AK67" s="51">
        <v>0</v>
      </c>
      <c r="AL67" s="51"/>
      <c r="AM67" s="51"/>
      <c r="AN67" s="18"/>
      <c r="AO67" s="18"/>
      <c r="AP67" s="50">
        <f t="shared" si="8"/>
        <v>12500002</v>
      </c>
      <c r="AQ67" s="4">
        <v>0</v>
      </c>
      <c r="AR67" s="4">
        <f t="shared" si="11"/>
        <v>12500002</v>
      </c>
      <c r="AS67" s="4">
        <f t="shared" si="9"/>
        <v>0</v>
      </c>
      <c r="AT67" s="4">
        <v>58</v>
      </c>
      <c r="AU67" s="71" t="s">
        <v>342</v>
      </c>
      <c r="AV67" s="71" t="s">
        <v>136</v>
      </c>
    </row>
    <row r="68" spans="2:48" x14ac:dyDescent="0.2">
      <c r="B68" s="17" t="s">
        <v>86</v>
      </c>
      <c r="C68" s="18">
        <v>7064815367</v>
      </c>
      <c r="D68" s="58" t="s">
        <v>352</v>
      </c>
      <c r="E68" s="17" t="s">
        <v>88</v>
      </c>
      <c r="F68" s="59" t="s">
        <v>121</v>
      </c>
      <c r="G68" s="44">
        <v>59</v>
      </c>
      <c r="H68" s="17" t="s">
        <v>348</v>
      </c>
      <c r="I68" s="17" t="s">
        <v>91</v>
      </c>
      <c r="J68" s="17" t="s">
        <v>123</v>
      </c>
      <c r="K68" s="17" t="s">
        <v>185</v>
      </c>
      <c r="L68" s="17" t="s">
        <v>104</v>
      </c>
      <c r="M68" s="17" t="s">
        <v>349</v>
      </c>
      <c r="N68" s="17" t="s">
        <v>224</v>
      </c>
      <c r="O68" s="12">
        <v>11388643241</v>
      </c>
      <c r="P68" s="35">
        <v>9020679351</v>
      </c>
      <c r="Q68" s="17" t="s">
        <v>350</v>
      </c>
      <c r="R68" s="64">
        <v>46178</v>
      </c>
      <c r="S68" s="17">
        <v>9013029507</v>
      </c>
      <c r="T68" s="17" t="s">
        <v>351</v>
      </c>
      <c r="U68" s="17" t="s">
        <v>119</v>
      </c>
      <c r="V68" s="17" t="s">
        <v>95</v>
      </c>
      <c r="W68" s="17">
        <v>12</v>
      </c>
      <c r="X68" s="61" t="s">
        <v>125</v>
      </c>
      <c r="Y68" s="75">
        <v>0</v>
      </c>
      <c r="Z68" s="19" t="s">
        <v>125</v>
      </c>
      <c r="AA68" s="64">
        <v>46238</v>
      </c>
      <c r="AB68" s="64">
        <v>46602</v>
      </c>
      <c r="AC68" s="33">
        <v>0</v>
      </c>
      <c r="AD68" s="12">
        <v>0</v>
      </c>
      <c r="AE68" s="20">
        <v>0</v>
      </c>
      <c r="AF68" s="18">
        <v>0</v>
      </c>
      <c r="AG68" s="18">
        <v>0</v>
      </c>
      <c r="AH68" s="18">
        <v>0</v>
      </c>
      <c r="AI68" s="50">
        <f t="shared" si="7"/>
        <v>11388643241</v>
      </c>
      <c r="AJ68" s="51"/>
      <c r="AK68" s="51">
        <v>0</v>
      </c>
      <c r="AL68" s="51"/>
      <c r="AM68" s="51">
        <v>11388643241</v>
      </c>
      <c r="AN68" s="18"/>
      <c r="AO68" s="18"/>
      <c r="AP68" s="50">
        <f t="shared" si="8"/>
        <v>11388643241</v>
      </c>
      <c r="AQ68" s="4"/>
      <c r="AR68" s="4">
        <f t="shared" si="11"/>
        <v>11388643241</v>
      </c>
      <c r="AS68" s="4">
        <f t="shared" si="9"/>
        <v>0</v>
      </c>
      <c r="AT68" s="4">
        <v>59</v>
      </c>
      <c r="AU68" s="71" t="s">
        <v>350</v>
      </c>
      <c r="AV68" s="4" t="s">
        <v>311</v>
      </c>
    </row>
    <row r="69" spans="2:48" x14ac:dyDescent="0.2">
      <c r="B69" s="17" t="s">
        <v>86</v>
      </c>
      <c r="C69" s="18">
        <v>7064815367</v>
      </c>
      <c r="D69" s="58" t="s">
        <v>352</v>
      </c>
      <c r="E69" s="17" t="s">
        <v>88</v>
      </c>
      <c r="F69" s="59" t="s">
        <v>121</v>
      </c>
      <c r="G69" s="44">
        <v>60</v>
      </c>
      <c r="H69" s="17" t="s">
        <v>348</v>
      </c>
      <c r="I69" s="17" t="s">
        <v>91</v>
      </c>
      <c r="J69" s="17" t="s">
        <v>126</v>
      </c>
      <c r="K69" s="17" t="s">
        <v>185</v>
      </c>
      <c r="L69" s="17" t="s">
        <v>104</v>
      </c>
      <c r="M69" s="17" t="s">
        <v>353</v>
      </c>
      <c r="N69" s="17" t="s">
        <v>224</v>
      </c>
      <c r="O69" s="12">
        <v>1464231006</v>
      </c>
      <c r="P69" s="35">
        <v>7706787</v>
      </c>
      <c r="Q69" s="17" t="s">
        <v>354</v>
      </c>
      <c r="R69" s="64">
        <v>46178</v>
      </c>
      <c r="S69" s="17">
        <v>10300766</v>
      </c>
      <c r="T69" s="17" t="s">
        <v>241</v>
      </c>
      <c r="U69" s="17" t="s">
        <v>94</v>
      </c>
      <c r="V69" s="17" t="s">
        <v>95</v>
      </c>
      <c r="W69" s="17">
        <v>16</v>
      </c>
      <c r="X69" s="17" t="s">
        <v>96</v>
      </c>
      <c r="Y69" s="32">
        <v>0</v>
      </c>
      <c r="Z69" s="19" t="s">
        <v>125</v>
      </c>
      <c r="AA69" s="64">
        <v>46238</v>
      </c>
      <c r="AB69" s="64">
        <v>46724</v>
      </c>
      <c r="AC69" s="33">
        <v>0</v>
      </c>
      <c r="AD69" s="12">
        <v>0</v>
      </c>
      <c r="AE69" s="20">
        <v>0</v>
      </c>
      <c r="AF69" s="18">
        <v>0</v>
      </c>
      <c r="AG69" s="18">
        <v>0</v>
      </c>
      <c r="AH69" s="18">
        <v>0</v>
      </c>
      <c r="AI69" s="50">
        <f t="shared" si="7"/>
        <v>1464231006</v>
      </c>
      <c r="AJ69" s="51"/>
      <c r="AK69" s="51">
        <v>0</v>
      </c>
      <c r="AL69" s="51"/>
      <c r="AM69" s="51">
        <v>1464231006</v>
      </c>
      <c r="AN69" s="18"/>
      <c r="AO69" s="18"/>
      <c r="AP69" s="50">
        <f t="shared" si="8"/>
        <v>1464231006</v>
      </c>
      <c r="AQ69" s="4"/>
      <c r="AR69" s="4">
        <f t="shared" si="11"/>
        <v>1464231006</v>
      </c>
      <c r="AS69" s="4">
        <f t="shared" si="9"/>
        <v>0</v>
      </c>
      <c r="AT69" s="4">
        <v>60</v>
      </c>
      <c r="AU69" s="71" t="s">
        <v>354</v>
      </c>
      <c r="AV69" s="4" t="s">
        <v>311</v>
      </c>
    </row>
    <row r="70" spans="2:48" x14ac:dyDescent="0.2">
      <c r="B70" s="17" t="s">
        <v>86</v>
      </c>
      <c r="C70" s="18">
        <v>7064815367</v>
      </c>
      <c r="D70" s="58" t="s">
        <v>352</v>
      </c>
      <c r="E70" s="17" t="s">
        <v>88</v>
      </c>
      <c r="F70" s="59" t="s">
        <v>121</v>
      </c>
      <c r="G70" s="44">
        <v>61</v>
      </c>
      <c r="H70" s="17" t="s">
        <v>348</v>
      </c>
      <c r="I70" s="17" t="s">
        <v>91</v>
      </c>
      <c r="J70" s="17" t="s">
        <v>126</v>
      </c>
      <c r="K70" s="17" t="s">
        <v>185</v>
      </c>
      <c r="L70" s="17" t="s">
        <v>104</v>
      </c>
      <c r="M70" s="17" t="s">
        <v>355</v>
      </c>
      <c r="N70" s="17" t="s">
        <v>224</v>
      </c>
      <c r="O70" s="12">
        <v>852492294</v>
      </c>
      <c r="P70" s="35">
        <v>9013029507</v>
      </c>
      <c r="Q70" s="17" t="s">
        <v>351</v>
      </c>
      <c r="R70" s="64">
        <v>46178</v>
      </c>
      <c r="S70" s="17">
        <v>10300766</v>
      </c>
      <c r="T70" s="17" t="s">
        <v>241</v>
      </c>
      <c r="U70" s="17" t="s">
        <v>94</v>
      </c>
      <c r="V70" s="17" t="s">
        <v>95</v>
      </c>
      <c r="W70" s="17">
        <v>12</v>
      </c>
      <c r="X70" s="17" t="s">
        <v>96</v>
      </c>
      <c r="Y70" s="32">
        <v>0</v>
      </c>
      <c r="Z70" s="19" t="s">
        <v>125</v>
      </c>
      <c r="AA70" s="64">
        <v>46238</v>
      </c>
      <c r="AB70" s="64">
        <v>46602</v>
      </c>
      <c r="AC70" s="33">
        <v>0</v>
      </c>
      <c r="AD70" s="12">
        <v>0</v>
      </c>
      <c r="AE70" s="20">
        <v>0</v>
      </c>
      <c r="AF70" s="18">
        <v>0</v>
      </c>
      <c r="AG70" s="18">
        <v>0</v>
      </c>
      <c r="AH70" s="18">
        <v>0</v>
      </c>
      <c r="AI70" s="50">
        <f t="shared" si="7"/>
        <v>852492294</v>
      </c>
      <c r="AJ70" s="51"/>
      <c r="AK70" s="51">
        <v>0</v>
      </c>
      <c r="AL70" s="51"/>
      <c r="AM70" s="51">
        <v>852492294</v>
      </c>
      <c r="AN70" s="18"/>
      <c r="AO70" s="18"/>
      <c r="AP70" s="50">
        <f t="shared" si="8"/>
        <v>852492294</v>
      </c>
      <c r="AQ70" s="4"/>
      <c r="AR70" s="4">
        <f t="shared" si="11"/>
        <v>852492294</v>
      </c>
      <c r="AS70" s="4">
        <f t="shared" si="9"/>
        <v>0</v>
      </c>
      <c r="AT70" s="4">
        <v>61</v>
      </c>
      <c r="AU70" s="71" t="s">
        <v>351</v>
      </c>
      <c r="AV70" s="4" t="s">
        <v>311</v>
      </c>
    </row>
    <row r="71" spans="2:48" x14ac:dyDescent="0.2">
      <c r="B71" s="17" t="s">
        <v>86</v>
      </c>
      <c r="C71" s="18">
        <v>7064815367</v>
      </c>
      <c r="D71" s="58" t="s">
        <v>352</v>
      </c>
      <c r="E71" s="17" t="s">
        <v>88</v>
      </c>
      <c r="F71" s="59" t="s">
        <v>121</v>
      </c>
      <c r="G71" s="44">
        <v>62</v>
      </c>
      <c r="H71" s="17" t="s">
        <v>348</v>
      </c>
      <c r="I71" s="17" t="s">
        <v>91</v>
      </c>
      <c r="J71" s="17" t="s">
        <v>126</v>
      </c>
      <c r="K71" s="17" t="s">
        <v>185</v>
      </c>
      <c r="L71" s="17" t="s">
        <v>104</v>
      </c>
      <c r="M71" s="17" t="s">
        <v>356</v>
      </c>
      <c r="N71" s="17" t="s">
        <v>224</v>
      </c>
      <c r="O71" s="12">
        <v>19270895964</v>
      </c>
      <c r="P71" s="35">
        <v>9020761426</v>
      </c>
      <c r="Q71" s="17" t="s">
        <v>357</v>
      </c>
      <c r="R71" s="64">
        <v>46183</v>
      </c>
      <c r="S71" s="17">
        <v>7706787</v>
      </c>
      <c r="T71" s="17" t="s">
        <v>354</v>
      </c>
      <c r="U71" s="17" t="s">
        <v>119</v>
      </c>
      <c r="V71" s="17" t="s">
        <v>95</v>
      </c>
      <c r="W71" s="17">
        <v>16</v>
      </c>
      <c r="X71" s="17" t="s">
        <v>125</v>
      </c>
      <c r="Y71" s="32">
        <v>0</v>
      </c>
      <c r="Z71" s="19" t="s">
        <v>125</v>
      </c>
      <c r="AA71" s="64">
        <v>46238</v>
      </c>
      <c r="AB71" s="64">
        <v>46724</v>
      </c>
      <c r="AC71" s="33">
        <v>0</v>
      </c>
      <c r="AD71" s="12">
        <v>0</v>
      </c>
      <c r="AE71" s="20">
        <v>0</v>
      </c>
      <c r="AF71" s="18">
        <v>0</v>
      </c>
      <c r="AG71" s="18">
        <v>0</v>
      </c>
      <c r="AH71" s="18">
        <v>0</v>
      </c>
      <c r="AI71" s="50">
        <f t="shared" si="7"/>
        <v>19270895964</v>
      </c>
      <c r="AJ71" s="51"/>
      <c r="AK71" s="51">
        <v>0</v>
      </c>
      <c r="AL71" s="51"/>
      <c r="AM71" s="51">
        <v>19270895964</v>
      </c>
      <c r="AN71" s="18"/>
      <c r="AO71" s="18"/>
      <c r="AP71" s="50">
        <f t="shared" si="8"/>
        <v>19270895964</v>
      </c>
      <c r="AQ71" s="4"/>
      <c r="AR71" s="4">
        <f t="shared" si="11"/>
        <v>19270895964</v>
      </c>
      <c r="AS71" s="4">
        <f t="shared" si="9"/>
        <v>0</v>
      </c>
      <c r="AT71" s="4">
        <v>62</v>
      </c>
      <c r="AU71" s="71" t="s">
        <v>357</v>
      </c>
      <c r="AV71" s="4" t="s">
        <v>311</v>
      </c>
    </row>
    <row r="72" spans="2:48" x14ac:dyDescent="0.2">
      <c r="B72" s="17" t="s">
        <v>86</v>
      </c>
      <c r="C72" s="18">
        <v>7064815367</v>
      </c>
      <c r="D72" s="17" t="s">
        <v>111</v>
      </c>
      <c r="E72" s="17" t="s">
        <v>88</v>
      </c>
      <c r="F72" s="19" t="s">
        <v>106</v>
      </c>
      <c r="G72" s="44">
        <v>63</v>
      </c>
      <c r="H72" s="17" t="s">
        <v>90</v>
      </c>
      <c r="I72" s="17" t="s">
        <v>91</v>
      </c>
      <c r="J72" s="17" t="s">
        <v>161</v>
      </c>
      <c r="K72" s="17" t="s">
        <v>164</v>
      </c>
      <c r="L72" s="17" t="s">
        <v>92</v>
      </c>
      <c r="M72" s="17" t="s">
        <v>363</v>
      </c>
      <c r="N72" s="61" t="s">
        <v>93</v>
      </c>
      <c r="O72" s="12">
        <v>4700000</v>
      </c>
      <c r="P72" s="35">
        <v>83226382</v>
      </c>
      <c r="Q72" s="61" t="s">
        <v>12</v>
      </c>
      <c r="R72" s="64">
        <v>46227</v>
      </c>
      <c r="S72" s="17">
        <v>10300766</v>
      </c>
      <c r="T72" s="17" t="s">
        <v>241</v>
      </c>
      <c r="U72" s="17" t="s">
        <v>94</v>
      </c>
      <c r="V72" s="17" t="s">
        <v>102</v>
      </c>
      <c r="W72" s="17">
        <v>7</v>
      </c>
      <c r="X72" s="17" t="s">
        <v>96</v>
      </c>
      <c r="Y72" s="32">
        <v>0</v>
      </c>
      <c r="Z72" s="19" t="s">
        <v>96</v>
      </c>
      <c r="AA72" s="64">
        <v>46228</v>
      </c>
      <c r="AB72" s="65">
        <v>46234</v>
      </c>
      <c r="AC72" s="33">
        <v>0</v>
      </c>
      <c r="AD72" s="12">
        <v>0</v>
      </c>
      <c r="AE72" s="20">
        <v>0</v>
      </c>
      <c r="AF72" s="18">
        <v>0</v>
      </c>
      <c r="AG72" s="18">
        <v>0</v>
      </c>
      <c r="AH72" s="18">
        <v>0</v>
      </c>
      <c r="AI72" s="50">
        <f t="shared" si="7"/>
        <v>4700000</v>
      </c>
      <c r="AJ72" s="51">
        <f>AI72</f>
        <v>4700000</v>
      </c>
      <c r="AK72" s="51">
        <v>0</v>
      </c>
      <c r="AL72" s="51"/>
      <c r="AM72" s="51"/>
      <c r="AN72" s="18"/>
      <c r="AO72" s="18"/>
      <c r="AP72" s="50">
        <f t="shared" si="8"/>
        <v>4700000</v>
      </c>
      <c r="AQ72" s="4">
        <v>4700000</v>
      </c>
      <c r="AR72" s="4">
        <f t="shared" si="11"/>
        <v>0</v>
      </c>
      <c r="AS72" s="4">
        <f t="shared" si="9"/>
        <v>0</v>
      </c>
      <c r="AT72" s="4">
        <v>63</v>
      </c>
      <c r="AU72" s="4" t="s">
        <v>288</v>
      </c>
      <c r="AV72" s="4" t="s">
        <v>135</v>
      </c>
    </row>
    <row r="73" spans="2:48" x14ac:dyDescent="0.2">
      <c r="B73" s="17" t="s">
        <v>86</v>
      </c>
      <c r="C73" s="18">
        <v>7064815367</v>
      </c>
      <c r="D73" s="17" t="s">
        <v>111</v>
      </c>
      <c r="E73" s="17" t="s">
        <v>88</v>
      </c>
      <c r="F73" s="19" t="s">
        <v>127</v>
      </c>
      <c r="G73" s="44">
        <v>64</v>
      </c>
      <c r="H73" s="17" t="s">
        <v>90</v>
      </c>
      <c r="I73" s="17" t="s">
        <v>91</v>
      </c>
      <c r="J73" s="17" t="s">
        <v>128</v>
      </c>
      <c r="K73" s="17" t="s">
        <v>164</v>
      </c>
      <c r="L73" s="17" t="s">
        <v>129</v>
      </c>
      <c r="M73" s="17" t="s">
        <v>358</v>
      </c>
      <c r="N73" s="17" t="s">
        <v>224</v>
      </c>
      <c r="O73" s="12">
        <v>91370642</v>
      </c>
      <c r="P73" s="35">
        <v>8600024002</v>
      </c>
      <c r="Q73" s="17" t="s">
        <v>359</v>
      </c>
      <c r="R73" s="64">
        <v>46227</v>
      </c>
      <c r="S73" s="17">
        <v>10300766</v>
      </c>
      <c r="T73" s="17" t="s">
        <v>241</v>
      </c>
      <c r="U73" s="17" t="s">
        <v>94</v>
      </c>
      <c r="V73" s="17" t="s">
        <v>102</v>
      </c>
      <c r="W73" s="17">
        <v>365</v>
      </c>
      <c r="X73" s="17" t="s">
        <v>96</v>
      </c>
      <c r="Y73" s="32">
        <v>0</v>
      </c>
      <c r="Z73" s="19" t="s">
        <v>96</v>
      </c>
      <c r="AA73" s="64">
        <v>46228</v>
      </c>
      <c r="AB73" s="64">
        <v>46592</v>
      </c>
      <c r="AC73" s="33">
        <v>0</v>
      </c>
      <c r="AD73" s="12">
        <v>0</v>
      </c>
      <c r="AE73" s="20">
        <v>0</v>
      </c>
      <c r="AF73" s="18">
        <v>0</v>
      </c>
      <c r="AG73" s="18">
        <v>0</v>
      </c>
      <c r="AH73" s="18">
        <v>0</v>
      </c>
      <c r="AI73" s="50">
        <f t="shared" si="7"/>
        <v>91370642</v>
      </c>
      <c r="AJ73" s="51">
        <f>AI73</f>
        <v>91370642</v>
      </c>
      <c r="AK73" s="51">
        <v>0</v>
      </c>
      <c r="AL73" s="51"/>
      <c r="AM73" s="51"/>
      <c r="AN73" s="18"/>
      <c r="AO73" s="18"/>
      <c r="AP73" s="50">
        <f t="shared" si="8"/>
        <v>91370642</v>
      </c>
      <c r="AQ73" s="4">
        <v>91370094.069999993</v>
      </c>
      <c r="AR73" s="4">
        <f t="shared" si="11"/>
        <v>547.93000000715256</v>
      </c>
      <c r="AS73" s="4">
        <f t="shared" si="9"/>
        <v>0</v>
      </c>
      <c r="AT73" s="4">
        <v>64</v>
      </c>
      <c r="AU73" s="4" t="s">
        <v>360</v>
      </c>
      <c r="AV73" s="4" t="s">
        <v>361</v>
      </c>
    </row>
    <row r="74" spans="2:48" x14ac:dyDescent="0.2">
      <c r="B74" s="17" t="s">
        <v>86</v>
      </c>
      <c r="C74" s="18">
        <v>7064815367</v>
      </c>
      <c r="D74" s="17" t="s">
        <v>111</v>
      </c>
      <c r="E74" s="17" t="s">
        <v>88</v>
      </c>
      <c r="F74" s="19" t="s">
        <v>152</v>
      </c>
      <c r="G74" s="44">
        <v>65</v>
      </c>
      <c r="H74" s="17" t="s">
        <v>90</v>
      </c>
      <c r="I74" s="17" t="s">
        <v>91</v>
      </c>
      <c r="J74" s="17" t="s">
        <v>97</v>
      </c>
      <c r="K74" s="17" t="s">
        <v>164</v>
      </c>
      <c r="L74" s="17" t="s">
        <v>92</v>
      </c>
      <c r="M74" s="17" t="s">
        <v>167</v>
      </c>
      <c r="N74" s="17" t="s">
        <v>224</v>
      </c>
      <c r="O74" s="12">
        <v>160000000</v>
      </c>
      <c r="P74" s="35">
        <v>9004107832</v>
      </c>
      <c r="Q74" s="17" t="s">
        <v>6</v>
      </c>
      <c r="R74" s="64">
        <v>46235</v>
      </c>
      <c r="S74" s="17">
        <v>10300766</v>
      </c>
      <c r="T74" s="17" t="s">
        <v>241</v>
      </c>
      <c r="U74" s="17" t="s">
        <v>94</v>
      </c>
      <c r="V74" s="17" t="s">
        <v>102</v>
      </c>
      <c r="W74" s="17">
        <v>148</v>
      </c>
      <c r="X74" s="17" t="s">
        <v>96</v>
      </c>
      <c r="Y74" s="32">
        <v>0</v>
      </c>
      <c r="Z74" s="19" t="s">
        <v>96</v>
      </c>
      <c r="AA74" s="64">
        <v>46238</v>
      </c>
      <c r="AB74" s="64">
        <v>46387</v>
      </c>
      <c r="AC74" s="33">
        <v>0</v>
      </c>
      <c r="AD74" s="12">
        <v>0</v>
      </c>
      <c r="AE74" s="20">
        <v>0</v>
      </c>
      <c r="AF74" s="18"/>
      <c r="AG74" s="18">
        <v>0</v>
      </c>
      <c r="AH74" s="18">
        <v>0</v>
      </c>
      <c r="AI74" s="50">
        <f t="shared" ref="AI74:AI100" si="13">+AD74+O74</f>
        <v>160000000</v>
      </c>
      <c r="AJ74" s="51">
        <f>AI74</f>
        <v>160000000</v>
      </c>
      <c r="AK74" s="51">
        <v>0</v>
      </c>
      <c r="AL74" s="51"/>
      <c r="AM74" s="51"/>
      <c r="AN74" s="18"/>
      <c r="AO74" s="18"/>
      <c r="AP74" s="50">
        <f t="shared" ref="AP74:AP102" si="14">SUM(AJ74:AM74)</f>
        <v>160000000</v>
      </c>
      <c r="AQ74" s="4"/>
      <c r="AR74" s="4">
        <f t="shared" si="11"/>
        <v>160000000</v>
      </c>
      <c r="AS74" s="4">
        <f t="shared" ref="AS74:AS102" si="15">+AP74-AI74</f>
        <v>0</v>
      </c>
      <c r="AT74" s="4">
        <v>65</v>
      </c>
      <c r="AU74" s="4" t="s">
        <v>284</v>
      </c>
      <c r="AV74" s="4" t="s">
        <v>285</v>
      </c>
    </row>
    <row r="75" spans="2:48" x14ac:dyDescent="0.2">
      <c r="B75" s="17" t="s">
        <v>86</v>
      </c>
      <c r="C75" s="18">
        <v>7064815367</v>
      </c>
      <c r="D75" s="17" t="s">
        <v>111</v>
      </c>
      <c r="E75" s="17" t="s">
        <v>88</v>
      </c>
      <c r="F75" s="19" t="s">
        <v>100</v>
      </c>
      <c r="G75" s="44">
        <v>66</v>
      </c>
      <c r="H75" s="17" t="s">
        <v>90</v>
      </c>
      <c r="I75" s="17" t="s">
        <v>91</v>
      </c>
      <c r="J75" s="17" t="s">
        <v>161</v>
      </c>
      <c r="K75" s="17"/>
      <c r="L75" s="17" t="s">
        <v>92</v>
      </c>
      <c r="M75" s="17" t="s">
        <v>366</v>
      </c>
      <c r="N75" s="17" t="s">
        <v>224</v>
      </c>
      <c r="O75" s="12">
        <v>9000000</v>
      </c>
      <c r="P75" s="35">
        <v>1081418965</v>
      </c>
      <c r="Q75" s="17" t="s">
        <v>19</v>
      </c>
      <c r="R75" s="36">
        <v>46261</v>
      </c>
      <c r="S75" s="17">
        <v>10300766</v>
      </c>
      <c r="T75" s="17" t="s">
        <v>241</v>
      </c>
      <c r="U75" s="17" t="s">
        <v>94</v>
      </c>
      <c r="V75" s="17" t="s">
        <v>95</v>
      </c>
      <c r="W75" s="17">
        <v>3</v>
      </c>
      <c r="X75" s="17" t="s">
        <v>96</v>
      </c>
      <c r="Y75" s="32">
        <v>0</v>
      </c>
      <c r="Z75" s="19" t="s">
        <v>96</v>
      </c>
      <c r="AA75" s="64">
        <v>46261</v>
      </c>
      <c r="AB75" s="64">
        <v>46352</v>
      </c>
      <c r="AC75" s="33">
        <v>0</v>
      </c>
      <c r="AD75" s="12">
        <v>0</v>
      </c>
      <c r="AE75" s="20">
        <v>0</v>
      </c>
      <c r="AF75" s="18"/>
      <c r="AG75" s="18">
        <v>0</v>
      </c>
      <c r="AH75" s="18">
        <v>0</v>
      </c>
      <c r="AI75" s="50">
        <f t="shared" si="13"/>
        <v>9000000</v>
      </c>
      <c r="AJ75" s="51">
        <f>AI75</f>
        <v>9000000</v>
      </c>
      <c r="AK75" s="51">
        <v>0</v>
      </c>
      <c r="AL75" s="51"/>
      <c r="AM75" s="51"/>
      <c r="AN75" s="18"/>
      <c r="AO75" s="18"/>
      <c r="AP75" s="50">
        <f t="shared" si="14"/>
        <v>9000000</v>
      </c>
      <c r="AQ75" s="4"/>
      <c r="AR75" s="4">
        <f t="shared" si="11"/>
        <v>9000000</v>
      </c>
      <c r="AS75" s="4">
        <f t="shared" si="15"/>
        <v>0</v>
      </c>
      <c r="AT75" s="4">
        <v>66</v>
      </c>
      <c r="AU75" s="4" t="s">
        <v>338</v>
      </c>
      <c r="AV75" s="71" t="s">
        <v>135</v>
      </c>
    </row>
    <row r="76" spans="2:48" x14ac:dyDescent="0.2">
      <c r="B76" s="17" t="s">
        <v>86</v>
      </c>
      <c r="C76" s="18"/>
      <c r="D76" s="17"/>
      <c r="E76" s="17"/>
      <c r="F76" s="19"/>
      <c r="G76" s="44"/>
      <c r="H76" s="17"/>
      <c r="I76" s="17"/>
      <c r="J76" s="17"/>
      <c r="K76" s="17"/>
      <c r="L76" s="17"/>
      <c r="M76" s="17"/>
      <c r="N76" s="17"/>
      <c r="O76" s="12"/>
      <c r="P76" s="35"/>
      <c r="Q76" s="17"/>
      <c r="R76" s="36"/>
      <c r="S76" s="17"/>
      <c r="T76" s="17"/>
      <c r="U76" s="17"/>
      <c r="V76" s="17"/>
      <c r="W76" s="17"/>
      <c r="X76" s="17"/>
      <c r="Y76" s="32"/>
      <c r="Z76" s="19"/>
      <c r="AA76" s="36"/>
      <c r="AB76" s="21"/>
      <c r="AC76" s="33">
        <v>0</v>
      </c>
      <c r="AD76" s="12">
        <v>0</v>
      </c>
      <c r="AE76" s="20">
        <v>0</v>
      </c>
      <c r="AF76" s="18"/>
      <c r="AG76" s="18">
        <v>0</v>
      </c>
      <c r="AH76" s="18">
        <v>0</v>
      </c>
      <c r="AI76" s="50">
        <f t="shared" si="13"/>
        <v>0</v>
      </c>
      <c r="AJ76" s="51"/>
      <c r="AK76" s="51">
        <v>0</v>
      </c>
      <c r="AL76" s="51"/>
      <c r="AM76" s="51"/>
      <c r="AN76" s="18"/>
      <c r="AO76" s="18"/>
      <c r="AP76" s="50">
        <f t="shared" si="14"/>
        <v>0</v>
      </c>
      <c r="AQ76" s="4"/>
      <c r="AR76" s="4">
        <f t="shared" si="11"/>
        <v>0</v>
      </c>
      <c r="AS76" s="4">
        <f t="shared" si="15"/>
        <v>0</v>
      </c>
      <c r="AT76" s="4"/>
      <c r="AU76" s="4"/>
      <c r="AV76" s="15">
        <v>0</v>
      </c>
    </row>
    <row r="77" spans="2:48" x14ac:dyDescent="0.2">
      <c r="B77" s="17" t="s">
        <v>86</v>
      </c>
      <c r="C77" s="18"/>
      <c r="D77" s="17"/>
      <c r="E77" s="17"/>
      <c r="F77" s="19"/>
      <c r="G77" s="44"/>
      <c r="H77" s="17"/>
      <c r="I77" s="17"/>
      <c r="J77" s="17"/>
      <c r="K77" s="17"/>
      <c r="L77" s="17"/>
      <c r="M77" s="17"/>
      <c r="N77" s="17"/>
      <c r="O77" s="12"/>
      <c r="P77" s="35"/>
      <c r="Q77" s="17"/>
      <c r="R77" s="36"/>
      <c r="S77" s="17"/>
      <c r="T77" s="17"/>
      <c r="U77" s="17"/>
      <c r="V77" s="17"/>
      <c r="W77" s="17"/>
      <c r="X77" s="17"/>
      <c r="Y77" s="32"/>
      <c r="Z77" s="19"/>
      <c r="AA77" s="36"/>
      <c r="AB77" s="21"/>
      <c r="AC77" s="33">
        <v>0</v>
      </c>
      <c r="AD77" s="12">
        <v>0</v>
      </c>
      <c r="AE77" s="20">
        <v>0</v>
      </c>
      <c r="AF77" s="18"/>
      <c r="AG77" s="18">
        <v>0</v>
      </c>
      <c r="AH77" s="18">
        <v>0</v>
      </c>
      <c r="AI77" s="50">
        <f t="shared" si="13"/>
        <v>0</v>
      </c>
      <c r="AJ77" s="51">
        <f t="shared" ref="AJ77:AJ79" si="16">+AI77</f>
        <v>0</v>
      </c>
      <c r="AK77" s="51">
        <v>0</v>
      </c>
      <c r="AL77" s="51"/>
      <c r="AM77" s="51"/>
      <c r="AN77" s="18"/>
      <c r="AO77" s="18"/>
      <c r="AP77" s="50">
        <f t="shared" si="14"/>
        <v>0</v>
      </c>
      <c r="AQ77" s="4"/>
      <c r="AR77" s="4">
        <f t="shared" si="11"/>
        <v>0</v>
      </c>
      <c r="AS77" s="4">
        <f t="shared" si="15"/>
        <v>0</v>
      </c>
      <c r="AT77" s="4"/>
      <c r="AU77" s="4"/>
      <c r="AV77" s="15">
        <v>0</v>
      </c>
    </row>
    <row r="78" spans="2:48" x14ac:dyDescent="0.2">
      <c r="B78" s="17" t="s">
        <v>86</v>
      </c>
      <c r="C78" s="18"/>
      <c r="D78" s="17"/>
      <c r="E78" s="17"/>
      <c r="F78" s="19"/>
      <c r="G78" s="44"/>
      <c r="H78" s="17"/>
      <c r="I78" s="17"/>
      <c r="J78" s="17"/>
      <c r="K78" s="17"/>
      <c r="L78" s="17"/>
      <c r="M78" s="17"/>
      <c r="N78" s="17"/>
      <c r="O78" s="12"/>
      <c r="P78" s="35"/>
      <c r="Q78" s="17"/>
      <c r="R78" s="36"/>
      <c r="S78" s="17"/>
      <c r="T78" s="17"/>
      <c r="U78" s="17"/>
      <c r="V78" s="17"/>
      <c r="W78" s="17"/>
      <c r="X78" s="17"/>
      <c r="Y78" s="32"/>
      <c r="Z78" s="19"/>
      <c r="AA78" s="36"/>
      <c r="AB78" s="21"/>
      <c r="AC78" s="33">
        <v>0</v>
      </c>
      <c r="AD78" s="12">
        <v>0</v>
      </c>
      <c r="AE78" s="20">
        <v>0</v>
      </c>
      <c r="AF78" s="18"/>
      <c r="AG78" s="18">
        <v>0</v>
      </c>
      <c r="AH78" s="18">
        <v>0</v>
      </c>
      <c r="AI78" s="50">
        <f t="shared" si="13"/>
        <v>0</v>
      </c>
      <c r="AJ78" s="51"/>
      <c r="AK78" s="51">
        <v>0</v>
      </c>
      <c r="AL78" s="51"/>
      <c r="AM78" s="51"/>
      <c r="AN78" s="18"/>
      <c r="AO78" s="18"/>
      <c r="AP78" s="50">
        <f t="shared" si="14"/>
        <v>0</v>
      </c>
      <c r="AQ78" s="4"/>
      <c r="AR78" s="4">
        <f t="shared" si="11"/>
        <v>0</v>
      </c>
      <c r="AS78" s="4">
        <f t="shared" si="15"/>
        <v>0</v>
      </c>
      <c r="AT78" s="4"/>
      <c r="AU78" s="4"/>
      <c r="AV78" s="15">
        <v>0</v>
      </c>
    </row>
    <row r="79" spans="2:48" x14ac:dyDescent="0.2">
      <c r="B79" s="17" t="s">
        <v>86</v>
      </c>
      <c r="C79" s="18"/>
      <c r="D79" s="17"/>
      <c r="E79" s="17"/>
      <c r="F79" s="19"/>
      <c r="G79" s="44"/>
      <c r="H79" s="17"/>
      <c r="I79" s="17"/>
      <c r="J79" s="17"/>
      <c r="K79" s="17"/>
      <c r="L79" s="17"/>
      <c r="M79" s="17"/>
      <c r="N79" s="17"/>
      <c r="O79" s="12"/>
      <c r="P79" s="35"/>
      <c r="Q79" s="17"/>
      <c r="R79" s="36"/>
      <c r="S79" s="17"/>
      <c r="T79" s="17"/>
      <c r="U79" s="17"/>
      <c r="V79" s="17"/>
      <c r="W79" s="17"/>
      <c r="X79" s="17"/>
      <c r="Y79" s="32"/>
      <c r="Z79" s="19"/>
      <c r="AA79" s="36"/>
      <c r="AB79" s="21"/>
      <c r="AC79" s="33">
        <v>0</v>
      </c>
      <c r="AD79" s="12">
        <v>0</v>
      </c>
      <c r="AE79" s="20">
        <v>0</v>
      </c>
      <c r="AF79" s="18"/>
      <c r="AG79" s="18">
        <v>0</v>
      </c>
      <c r="AH79" s="18">
        <v>0</v>
      </c>
      <c r="AI79" s="50">
        <f t="shared" si="13"/>
        <v>0</v>
      </c>
      <c r="AJ79" s="51">
        <f t="shared" si="16"/>
        <v>0</v>
      </c>
      <c r="AK79" s="51">
        <v>0</v>
      </c>
      <c r="AL79" s="51"/>
      <c r="AM79" s="51"/>
      <c r="AN79" s="18"/>
      <c r="AO79" s="18"/>
      <c r="AP79" s="50">
        <f t="shared" si="14"/>
        <v>0</v>
      </c>
      <c r="AQ79" s="4"/>
      <c r="AR79" s="4">
        <f t="shared" si="11"/>
        <v>0</v>
      </c>
      <c r="AS79" s="4">
        <f t="shared" si="15"/>
        <v>0</v>
      </c>
      <c r="AT79" s="4"/>
      <c r="AU79" s="4"/>
      <c r="AV79" s="15">
        <v>0</v>
      </c>
    </row>
    <row r="80" spans="2:48" x14ac:dyDescent="0.2">
      <c r="B80" s="17" t="s">
        <v>86</v>
      </c>
      <c r="C80" s="18"/>
      <c r="D80" s="17"/>
      <c r="E80" s="17"/>
      <c r="F80" s="19"/>
      <c r="G80" s="44"/>
      <c r="H80" s="17"/>
      <c r="I80" s="17"/>
      <c r="J80" s="17"/>
      <c r="K80" s="17"/>
      <c r="L80" s="17"/>
      <c r="M80" s="17"/>
      <c r="N80" s="17"/>
      <c r="O80" s="12"/>
      <c r="P80" s="35"/>
      <c r="Q80" s="17"/>
      <c r="R80" s="36"/>
      <c r="S80" s="17"/>
      <c r="T80" s="17"/>
      <c r="U80" s="17"/>
      <c r="V80" s="17"/>
      <c r="W80" s="17"/>
      <c r="X80" s="17"/>
      <c r="Y80" s="32"/>
      <c r="Z80" s="19"/>
      <c r="AA80" s="36"/>
      <c r="AB80" s="21"/>
      <c r="AC80" s="33">
        <v>0</v>
      </c>
      <c r="AD80" s="12">
        <v>0</v>
      </c>
      <c r="AE80" s="20">
        <v>0</v>
      </c>
      <c r="AF80" s="18"/>
      <c r="AG80" s="18">
        <v>0</v>
      </c>
      <c r="AH80" s="18">
        <v>0</v>
      </c>
      <c r="AI80" s="50">
        <f t="shared" si="13"/>
        <v>0</v>
      </c>
      <c r="AJ80" s="51"/>
      <c r="AK80" s="51">
        <v>0</v>
      </c>
      <c r="AL80" s="51"/>
      <c r="AM80" s="51"/>
      <c r="AN80" s="18"/>
      <c r="AO80" s="18"/>
      <c r="AP80" s="50">
        <f t="shared" si="14"/>
        <v>0</v>
      </c>
      <c r="AQ80" s="4"/>
      <c r="AR80" s="4">
        <f t="shared" si="11"/>
        <v>0</v>
      </c>
      <c r="AS80" s="4">
        <f t="shared" si="15"/>
        <v>0</v>
      </c>
      <c r="AT80" s="4"/>
      <c r="AU80" s="4"/>
      <c r="AV80" s="15">
        <v>0</v>
      </c>
    </row>
    <row r="81" spans="2:48" x14ac:dyDescent="0.2">
      <c r="B81" s="17" t="s">
        <v>86</v>
      </c>
      <c r="C81" s="18"/>
      <c r="D81" s="17"/>
      <c r="E81" s="17"/>
      <c r="F81" s="19"/>
      <c r="G81" s="44"/>
      <c r="H81" s="17"/>
      <c r="I81" s="17"/>
      <c r="J81" s="17"/>
      <c r="K81" s="17"/>
      <c r="L81" s="17"/>
      <c r="M81" s="17"/>
      <c r="N81" s="17"/>
      <c r="O81" s="12"/>
      <c r="P81" s="35"/>
      <c r="Q81" s="17"/>
      <c r="R81" s="36"/>
      <c r="S81" s="17"/>
      <c r="T81" s="17"/>
      <c r="U81" s="17"/>
      <c r="V81" s="17"/>
      <c r="W81" s="17"/>
      <c r="X81" s="17"/>
      <c r="Y81" s="32"/>
      <c r="Z81" s="19"/>
      <c r="AA81" s="36"/>
      <c r="AB81" s="21"/>
      <c r="AC81" s="33"/>
      <c r="AD81" s="12"/>
      <c r="AE81" s="20">
        <v>0</v>
      </c>
      <c r="AF81" s="18"/>
      <c r="AG81" s="18">
        <v>0</v>
      </c>
      <c r="AH81" s="18">
        <v>0</v>
      </c>
      <c r="AI81" s="50">
        <f t="shared" si="13"/>
        <v>0</v>
      </c>
      <c r="AJ81" s="51"/>
      <c r="AK81" s="51"/>
      <c r="AL81" s="51"/>
      <c r="AM81" s="51"/>
      <c r="AN81" s="18"/>
      <c r="AO81" s="18"/>
      <c r="AP81" s="50">
        <f t="shared" si="14"/>
        <v>0</v>
      </c>
      <c r="AQ81" s="4"/>
      <c r="AR81" s="4">
        <f t="shared" si="11"/>
        <v>0</v>
      </c>
      <c r="AS81" s="4">
        <f t="shared" si="15"/>
        <v>0</v>
      </c>
      <c r="AT81" s="4"/>
      <c r="AU81" s="4"/>
      <c r="AV81" s="15">
        <v>0</v>
      </c>
    </row>
    <row r="82" spans="2:48" x14ac:dyDescent="0.2">
      <c r="B82" s="17" t="s">
        <v>86</v>
      </c>
      <c r="C82" s="18"/>
      <c r="D82" s="17"/>
      <c r="E82" s="17"/>
      <c r="F82" s="19"/>
      <c r="G82" s="44"/>
      <c r="H82" s="17"/>
      <c r="I82" s="17"/>
      <c r="J82" s="17"/>
      <c r="K82" s="17"/>
      <c r="L82" s="17"/>
      <c r="M82" s="17"/>
      <c r="N82" s="17"/>
      <c r="O82" s="12"/>
      <c r="P82" s="35"/>
      <c r="Q82" s="17"/>
      <c r="R82" s="36"/>
      <c r="S82" s="17"/>
      <c r="T82" s="17"/>
      <c r="U82" s="17"/>
      <c r="V82" s="17"/>
      <c r="W82" s="17"/>
      <c r="X82" s="17"/>
      <c r="Y82" s="32"/>
      <c r="Z82" s="19"/>
      <c r="AA82" s="36"/>
      <c r="AB82" s="21"/>
      <c r="AC82" s="33"/>
      <c r="AD82" s="12"/>
      <c r="AE82" s="20">
        <v>0</v>
      </c>
      <c r="AF82" s="18"/>
      <c r="AG82" s="18">
        <v>0</v>
      </c>
      <c r="AH82" s="18">
        <v>0</v>
      </c>
      <c r="AI82" s="50">
        <f t="shared" si="13"/>
        <v>0</v>
      </c>
      <c r="AJ82" s="51"/>
      <c r="AK82" s="51"/>
      <c r="AL82" s="51"/>
      <c r="AM82" s="51">
        <v>0</v>
      </c>
      <c r="AN82" s="18"/>
      <c r="AO82" s="18"/>
      <c r="AP82" s="50">
        <f t="shared" si="14"/>
        <v>0</v>
      </c>
      <c r="AQ82" s="4"/>
      <c r="AR82" s="4">
        <f t="shared" si="11"/>
        <v>0</v>
      </c>
      <c r="AS82" s="4">
        <f t="shared" si="15"/>
        <v>0</v>
      </c>
      <c r="AT82" s="4"/>
      <c r="AU82" s="4"/>
      <c r="AV82" s="15">
        <v>0</v>
      </c>
    </row>
    <row r="83" spans="2:48" x14ac:dyDescent="0.2">
      <c r="B83" s="17" t="s">
        <v>86</v>
      </c>
      <c r="C83" s="18"/>
      <c r="D83" s="17"/>
      <c r="E83" s="17"/>
      <c r="F83" s="19"/>
      <c r="G83" s="44"/>
      <c r="H83" s="17"/>
      <c r="I83" s="17"/>
      <c r="J83" s="17"/>
      <c r="K83" s="17"/>
      <c r="L83" s="17"/>
      <c r="M83" s="17"/>
      <c r="N83" s="17"/>
      <c r="O83" s="12"/>
      <c r="P83" s="35"/>
      <c r="Q83" s="17"/>
      <c r="R83" s="36"/>
      <c r="S83" s="17"/>
      <c r="T83" s="17"/>
      <c r="U83" s="17"/>
      <c r="V83" s="17"/>
      <c r="W83" s="17"/>
      <c r="X83" s="17"/>
      <c r="Y83" s="32"/>
      <c r="Z83" s="19"/>
      <c r="AA83" s="36"/>
      <c r="AB83" s="21"/>
      <c r="AC83" s="33"/>
      <c r="AD83" s="12"/>
      <c r="AE83" s="20">
        <v>0</v>
      </c>
      <c r="AF83" s="18"/>
      <c r="AG83" s="18">
        <v>0</v>
      </c>
      <c r="AH83" s="18">
        <v>0</v>
      </c>
      <c r="AI83" s="50">
        <f t="shared" si="13"/>
        <v>0</v>
      </c>
      <c r="AJ83" s="51"/>
      <c r="AK83" s="51"/>
      <c r="AL83" s="51"/>
      <c r="AM83" s="51">
        <v>0</v>
      </c>
      <c r="AN83" s="18"/>
      <c r="AO83" s="18"/>
      <c r="AP83" s="50">
        <f t="shared" si="14"/>
        <v>0</v>
      </c>
      <c r="AQ83" s="4"/>
      <c r="AR83" s="4">
        <f t="shared" si="11"/>
        <v>0</v>
      </c>
      <c r="AS83" s="4">
        <f t="shared" si="15"/>
        <v>0</v>
      </c>
      <c r="AT83" s="4"/>
      <c r="AU83" s="4"/>
      <c r="AV83" s="15">
        <v>0</v>
      </c>
    </row>
    <row r="84" spans="2:48" x14ac:dyDescent="0.2">
      <c r="B84" s="17" t="s">
        <v>86</v>
      </c>
      <c r="C84" s="18"/>
      <c r="D84" s="17"/>
      <c r="E84" s="17"/>
      <c r="F84" s="19"/>
      <c r="G84" s="44"/>
      <c r="H84" s="17"/>
      <c r="I84" s="17"/>
      <c r="J84" s="17"/>
      <c r="K84" s="17"/>
      <c r="L84" s="17"/>
      <c r="M84" s="17"/>
      <c r="N84" s="17"/>
      <c r="O84" s="12"/>
      <c r="P84" s="35"/>
      <c r="Q84" s="17"/>
      <c r="R84" s="36"/>
      <c r="S84" s="17"/>
      <c r="T84" s="17"/>
      <c r="U84" s="17"/>
      <c r="V84" s="17"/>
      <c r="W84" s="17"/>
      <c r="X84" s="17"/>
      <c r="Y84" s="32"/>
      <c r="Z84" s="19"/>
      <c r="AA84" s="36"/>
      <c r="AB84" s="21"/>
      <c r="AC84" s="33"/>
      <c r="AD84" s="12"/>
      <c r="AE84" s="20">
        <v>0</v>
      </c>
      <c r="AF84" s="18"/>
      <c r="AG84" s="18">
        <v>0</v>
      </c>
      <c r="AH84" s="18">
        <v>0</v>
      </c>
      <c r="AI84" s="50">
        <f t="shared" si="13"/>
        <v>0</v>
      </c>
      <c r="AJ84" s="51"/>
      <c r="AK84" s="51"/>
      <c r="AL84" s="51"/>
      <c r="AM84" s="51">
        <v>0</v>
      </c>
      <c r="AN84" s="18"/>
      <c r="AO84" s="18"/>
      <c r="AP84" s="50">
        <f t="shared" si="14"/>
        <v>0</v>
      </c>
      <c r="AQ84" s="4"/>
      <c r="AR84" s="4">
        <f t="shared" si="11"/>
        <v>0</v>
      </c>
      <c r="AS84" s="4">
        <f t="shared" si="15"/>
        <v>0</v>
      </c>
      <c r="AT84" s="4"/>
      <c r="AU84" s="4"/>
      <c r="AV84" s="15">
        <v>0</v>
      </c>
    </row>
    <row r="85" spans="2:48" x14ac:dyDescent="0.2">
      <c r="B85" s="17" t="s">
        <v>86</v>
      </c>
      <c r="C85" s="18"/>
      <c r="D85" s="17"/>
      <c r="E85" s="17"/>
      <c r="F85" s="19"/>
      <c r="G85" s="44"/>
      <c r="H85" s="17"/>
      <c r="I85" s="17"/>
      <c r="J85" s="17"/>
      <c r="K85" s="17"/>
      <c r="L85" s="17"/>
      <c r="M85" s="17"/>
      <c r="N85" s="17"/>
      <c r="O85" s="12"/>
      <c r="P85" s="35"/>
      <c r="Q85" s="17"/>
      <c r="R85" s="36"/>
      <c r="S85" s="17"/>
      <c r="T85" s="17"/>
      <c r="U85" s="17"/>
      <c r="V85" s="17"/>
      <c r="W85" s="17"/>
      <c r="X85" s="17"/>
      <c r="Y85" s="32"/>
      <c r="Z85" s="19"/>
      <c r="AA85" s="36"/>
      <c r="AB85" s="21"/>
      <c r="AC85" s="33"/>
      <c r="AD85" s="12"/>
      <c r="AE85" s="20">
        <v>0</v>
      </c>
      <c r="AF85" s="18"/>
      <c r="AG85" s="18">
        <v>0</v>
      </c>
      <c r="AH85" s="18">
        <v>0</v>
      </c>
      <c r="AI85" s="50">
        <f t="shared" si="13"/>
        <v>0</v>
      </c>
      <c r="AJ85" s="51"/>
      <c r="AK85" s="51"/>
      <c r="AL85" s="51"/>
      <c r="AM85" s="51">
        <v>0</v>
      </c>
      <c r="AN85" s="18"/>
      <c r="AO85" s="18"/>
      <c r="AP85" s="50">
        <f t="shared" si="14"/>
        <v>0</v>
      </c>
      <c r="AQ85" s="4"/>
      <c r="AR85" s="4">
        <f t="shared" si="11"/>
        <v>0</v>
      </c>
      <c r="AS85" s="4">
        <f t="shared" si="15"/>
        <v>0</v>
      </c>
      <c r="AT85" s="4"/>
      <c r="AU85" s="4"/>
      <c r="AV85" s="15">
        <v>0</v>
      </c>
    </row>
    <row r="86" spans="2:48" x14ac:dyDescent="0.2">
      <c r="B86" s="17" t="s">
        <v>86</v>
      </c>
      <c r="C86" s="18"/>
      <c r="D86" s="17"/>
      <c r="E86" s="17"/>
      <c r="F86" s="19"/>
      <c r="G86" s="44"/>
      <c r="H86" s="17"/>
      <c r="I86" s="17"/>
      <c r="J86" s="17"/>
      <c r="K86" s="17"/>
      <c r="L86" s="17"/>
      <c r="M86" s="17"/>
      <c r="N86" s="17"/>
      <c r="O86" s="12"/>
      <c r="P86" s="35"/>
      <c r="Q86" s="17"/>
      <c r="R86" s="36"/>
      <c r="S86" s="17"/>
      <c r="T86" s="17"/>
      <c r="U86" s="17"/>
      <c r="V86" s="17"/>
      <c r="W86" s="17"/>
      <c r="X86" s="17"/>
      <c r="Y86" s="32"/>
      <c r="Z86" s="19"/>
      <c r="AA86" s="36"/>
      <c r="AB86" s="21"/>
      <c r="AC86" s="33"/>
      <c r="AD86" s="12"/>
      <c r="AE86" s="20">
        <v>0</v>
      </c>
      <c r="AF86" s="18"/>
      <c r="AG86" s="18">
        <v>0</v>
      </c>
      <c r="AH86" s="18">
        <v>0</v>
      </c>
      <c r="AI86" s="50">
        <f t="shared" si="13"/>
        <v>0</v>
      </c>
      <c r="AJ86" s="51"/>
      <c r="AK86" s="51"/>
      <c r="AL86" s="51"/>
      <c r="AM86" s="51">
        <v>0</v>
      </c>
      <c r="AN86" s="18"/>
      <c r="AO86" s="18"/>
      <c r="AP86" s="50">
        <f t="shared" si="14"/>
        <v>0</v>
      </c>
      <c r="AQ86" s="4"/>
      <c r="AR86" s="4">
        <f t="shared" si="11"/>
        <v>0</v>
      </c>
      <c r="AS86" s="4">
        <f t="shared" si="15"/>
        <v>0</v>
      </c>
      <c r="AT86" s="4"/>
      <c r="AU86" s="4"/>
      <c r="AV86" s="15">
        <v>0</v>
      </c>
    </row>
    <row r="87" spans="2:48" x14ac:dyDescent="0.2">
      <c r="B87" s="17" t="s">
        <v>86</v>
      </c>
      <c r="C87" s="18"/>
      <c r="D87" s="17"/>
      <c r="E87" s="17"/>
      <c r="F87" s="19"/>
      <c r="G87" s="44"/>
      <c r="H87" s="17"/>
      <c r="I87" s="17"/>
      <c r="J87" s="17"/>
      <c r="K87" s="17"/>
      <c r="L87" s="17"/>
      <c r="M87" s="17"/>
      <c r="N87" s="17"/>
      <c r="O87" s="12"/>
      <c r="P87" s="35"/>
      <c r="Q87" s="17"/>
      <c r="R87" s="36"/>
      <c r="S87" s="17"/>
      <c r="T87" s="17"/>
      <c r="U87" s="17"/>
      <c r="V87" s="17"/>
      <c r="W87" s="17"/>
      <c r="X87" s="17"/>
      <c r="Y87" s="32"/>
      <c r="Z87" s="19"/>
      <c r="AA87" s="36"/>
      <c r="AB87" s="21"/>
      <c r="AC87" s="33"/>
      <c r="AD87" s="12"/>
      <c r="AE87" s="20">
        <v>0</v>
      </c>
      <c r="AF87" s="18"/>
      <c r="AG87" s="18">
        <v>0</v>
      </c>
      <c r="AH87" s="18">
        <v>0</v>
      </c>
      <c r="AI87" s="50">
        <f t="shared" si="13"/>
        <v>0</v>
      </c>
      <c r="AJ87" s="51"/>
      <c r="AK87" s="51"/>
      <c r="AL87" s="51"/>
      <c r="AM87" s="51">
        <v>0</v>
      </c>
      <c r="AN87" s="18"/>
      <c r="AO87" s="18"/>
      <c r="AP87" s="50">
        <f t="shared" si="14"/>
        <v>0</v>
      </c>
      <c r="AQ87" s="4"/>
      <c r="AR87" s="4">
        <f t="shared" si="11"/>
        <v>0</v>
      </c>
      <c r="AS87" s="4">
        <f t="shared" si="15"/>
        <v>0</v>
      </c>
      <c r="AT87" s="4"/>
      <c r="AU87" s="4"/>
      <c r="AV87" s="15">
        <v>0</v>
      </c>
    </row>
    <row r="88" spans="2:48" x14ac:dyDescent="0.2">
      <c r="B88" s="17" t="s">
        <v>86</v>
      </c>
      <c r="C88" s="18"/>
      <c r="D88" s="17"/>
      <c r="E88" s="17"/>
      <c r="F88" s="19"/>
      <c r="G88" s="44"/>
      <c r="H88" s="17"/>
      <c r="I88" s="17"/>
      <c r="J88" s="17"/>
      <c r="K88" s="17"/>
      <c r="L88" s="17"/>
      <c r="M88" s="17"/>
      <c r="N88" s="17"/>
      <c r="O88" s="12"/>
      <c r="P88" s="35"/>
      <c r="Q88" s="17"/>
      <c r="R88" s="36"/>
      <c r="S88" s="17"/>
      <c r="T88" s="17"/>
      <c r="U88" s="17"/>
      <c r="V88" s="17"/>
      <c r="W88" s="17"/>
      <c r="X88" s="17"/>
      <c r="Y88" s="32"/>
      <c r="Z88" s="19"/>
      <c r="AA88" s="36"/>
      <c r="AB88" s="21"/>
      <c r="AC88" s="33"/>
      <c r="AD88" s="12"/>
      <c r="AE88" s="20">
        <v>0</v>
      </c>
      <c r="AF88" s="18"/>
      <c r="AG88" s="18">
        <v>0</v>
      </c>
      <c r="AH88" s="18">
        <v>0</v>
      </c>
      <c r="AI88" s="50">
        <f t="shared" si="13"/>
        <v>0</v>
      </c>
      <c r="AJ88" s="51"/>
      <c r="AK88" s="51"/>
      <c r="AL88" s="51"/>
      <c r="AM88" s="51">
        <v>0</v>
      </c>
      <c r="AN88" s="18"/>
      <c r="AO88" s="18"/>
      <c r="AP88" s="50">
        <f t="shared" si="14"/>
        <v>0</v>
      </c>
      <c r="AQ88" s="4"/>
      <c r="AR88" s="4">
        <f t="shared" si="11"/>
        <v>0</v>
      </c>
      <c r="AS88" s="4">
        <f t="shared" si="15"/>
        <v>0</v>
      </c>
      <c r="AT88" s="4"/>
      <c r="AU88" s="4"/>
      <c r="AV88" s="15">
        <v>0</v>
      </c>
    </row>
    <row r="89" spans="2:48" x14ac:dyDescent="0.2">
      <c r="B89" s="17" t="s">
        <v>86</v>
      </c>
      <c r="C89" s="18"/>
      <c r="D89" s="17"/>
      <c r="E89" s="17"/>
      <c r="F89" s="19"/>
      <c r="G89" s="44"/>
      <c r="H89" s="17"/>
      <c r="I89" s="17"/>
      <c r="J89" s="17"/>
      <c r="K89" s="17"/>
      <c r="L89" s="17"/>
      <c r="M89" s="17"/>
      <c r="N89" s="17"/>
      <c r="O89" s="12"/>
      <c r="P89" s="35"/>
      <c r="Q89" s="17"/>
      <c r="R89" s="36"/>
      <c r="S89" s="17"/>
      <c r="T89" s="17"/>
      <c r="U89" s="17"/>
      <c r="V89" s="17"/>
      <c r="W89" s="17"/>
      <c r="X89" s="17"/>
      <c r="Y89" s="32"/>
      <c r="Z89" s="19"/>
      <c r="AA89" s="36"/>
      <c r="AB89" s="21"/>
      <c r="AC89" s="33"/>
      <c r="AD89" s="12"/>
      <c r="AE89" s="20">
        <v>0</v>
      </c>
      <c r="AF89" s="18"/>
      <c r="AG89" s="18">
        <v>0</v>
      </c>
      <c r="AH89" s="18">
        <v>0</v>
      </c>
      <c r="AI89" s="50">
        <f t="shared" si="13"/>
        <v>0</v>
      </c>
      <c r="AJ89" s="51"/>
      <c r="AK89" s="51"/>
      <c r="AL89" s="51"/>
      <c r="AM89" s="51">
        <v>0</v>
      </c>
      <c r="AN89" s="18"/>
      <c r="AO89" s="18"/>
      <c r="AP89" s="50">
        <f t="shared" si="14"/>
        <v>0</v>
      </c>
      <c r="AQ89" s="4"/>
      <c r="AR89" s="4">
        <f t="shared" si="11"/>
        <v>0</v>
      </c>
      <c r="AS89" s="4">
        <f t="shared" si="15"/>
        <v>0</v>
      </c>
      <c r="AT89" s="4"/>
      <c r="AU89" s="4"/>
      <c r="AV89" s="15">
        <v>0</v>
      </c>
    </row>
    <row r="90" spans="2:48" x14ac:dyDescent="0.2">
      <c r="B90" s="17" t="s">
        <v>86</v>
      </c>
      <c r="C90" s="18"/>
      <c r="D90" s="17"/>
      <c r="E90" s="17"/>
      <c r="F90" s="19"/>
      <c r="G90" s="44"/>
      <c r="H90" s="17"/>
      <c r="I90" s="17"/>
      <c r="J90" s="17"/>
      <c r="K90" s="17"/>
      <c r="L90" s="17"/>
      <c r="M90" s="17"/>
      <c r="N90" s="17"/>
      <c r="O90" s="12"/>
      <c r="P90" s="35"/>
      <c r="Q90" s="17"/>
      <c r="R90" s="36"/>
      <c r="S90" s="17"/>
      <c r="T90" s="17"/>
      <c r="U90" s="17"/>
      <c r="V90" s="17"/>
      <c r="W90" s="17"/>
      <c r="X90" s="17"/>
      <c r="Y90" s="32"/>
      <c r="Z90" s="19"/>
      <c r="AA90" s="36"/>
      <c r="AB90" s="21"/>
      <c r="AC90" s="33"/>
      <c r="AD90" s="12"/>
      <c r="AE90" s="20">
        <v>0</v>
      </c>
      <c r="AF90" s="18"/>
      <c r="AG90" s="18">
        <v>0</v>
      </c>
      <c r="AH90" s="18">
        <v>0</v>
      </c>
      <c r="AI90" s="50">
        <f t="shared" si="13"/>
        <v>0</v>
      </c>
      <c r="AJ90" s="51"/>
      <c r="AK90" s="51"/>
      <c r="AL90" s="51"/>
      <c r="AM90" s="51">
        <v>0</v>
      </c>
      <c r="AN90" s="18"/>
      <c r="AO90" s="18"/>
      <c r="AP90" s="50">
        <f t="shared" si="14"/>
        <v>0</v>
      </c>
      <c r="AQ90" s="4"/>
      <c r="AR90" s="4">
        <f t="shared" ref="AR90:AR102" si="17">+AI90-AQ90</f>
        <v>0</v>
      </c>
      <c r="AS90" s="4">
        <f t="shared" si="15"/>
        <v>0</v>
      </c>
      <c r="AT90" s="4"/>
      <c r="AU90" s="4"/>
      <c r="AV90" s="15">
        <v>0</v>
      </c>
    </row>
    <row r="91" spans="2:48" x14ac:dyDescent="0.2">
      <c r="B91" s="17" t="s">
        <v>86</v>
      </c>
      <c r="C91" s="18"/>
      <c r="D91" s="17"/>
      <c r="E91" s="17"/>
      <c r="F91" s="19"/>
      <c r="G91" s="44"/>
      <c r="H91" s="17"/>
      <c r="I91" s="17"/>
      <c r="J91" s="17"/>
      <c r="K91" s="17"/>
      <c r="L91" s="17"/>
      <c r="M91" s="17"/>
      <c r="N91" s="17"/>
      <c r="O91" s="12"/>
      <c r="P91" s="35"/>
      <c r="Q91" s="17"/>
      <c r="R91" s="36"/>
      <c r="S91" s="17"/>
      <c r="T91" s="17"/>
      <c r="U91" s="17"/>
      <c r="V91" s="17"/>
      <c r="W91" s="17"/>
      <c r="X91" s="17"/>
      <c r="Y91" s="32"/>
      <c r="Z91" s="19"/>
      <c r="AA91" s="36"/>
      <c r="AB91" s="21"/>
      <c r="AC91" s="33"/>
      <c r="AD91" s="12"/>
      <c r="AE91" s="20"/>
      <c r="AF91" s="18"/>
      <c r="AG91" s="18">
        <v>0</v>
      </c>
      <c r="AH91" s="18">
        <v>0</v>
      </c>
      <c r="AI91" s="50">
        <f t="shared" si="13"/>
        <v>0</v>
      </c>
      <c r="AJ91" s="51"/>
      <c r="AK91" s="51"/>
      <c r="AL91" s="51"/>
      <c r="AM91" s="51">
        <v>0</v>
      </c>
      <c r="AN91" s="18"/>
      <c r="AO91" s="18"/>
      <c r="AP91" s="50">
        <f t="shared" si="14"/>
        <v>0</v>
      </c>
      <c r="AQ91" s="4"/>
      <c r="AR91" s="4">
        <f t="shared" si="17"/>
        <v>0</v>
      </c>
      <c r="AS91" s="4">
        <f t="shared" si="15"/>
        <v>0</v>
      </c>
      <c r="AT91" s="4"/>
      <c r="AU91" s="4"/>
      <c r="AV91" s="15">
        <v>0</v>
      </c>
    </row>
    <row r="92" spans="2:48" x14ac:dyDescent="0.2">
      <c r="B92" s="17" t="s">
        <v>86</v>
      </c>
      <c r="C92" s="18"/>
      <c r="D92" s="17"/>
      <c r="E92" s="17"/>
      <c r="F92" s="19"/>
      <c r="G92" s="44"/>
      <c r="H92" s="17"/>
      <c r="I92" s="17"/>
      <c r="J92" s="17"/>
      <c r="K92" s="17"/>
      <c r="L92" s="17"/>
      <c r="M92" s="17"/>
      <c r="N92" s="17"/>
      <c r="O92" s="12"/>
      <c r="P92" s="35"/>
      <c r="Q92" s="17"/>
      <c r="R92" s="36"/>
      <c r="S92" s="17"/>
      <c r="T92" s="17"/>
      <c r="U92" s="17"/>
      <c r="V92" s="17"/>
      <c r="W92" s="17"/>
      <c r="X92" s="17"/>
      <c r="Y92" s="32"/>
      <c r="Z92" s="19"/>
      <c r="AA92" s="36"/>
      <c r="AB92" s="21"/>
      <c r="AC92" s="33"/>
      <c r="AD92" s="12"/>
      <c r="AE92" s="20"/>
      <c r="AF92" s="18"/>
      <c r="AG92" s="18">
        <v>0</v>
      </c>
      <c r="AH92" s="18">
        <v>0</v>
      </c>
      <c r="AI92" s="50">
        <f t="shared" si="13"/>
        <v>0</v>
      </c>
      <c r="AJ92" s="51"/>
      <c r="AK92" s="51"/>
      <c r="AL92" s="51"/>
      <c r="AM92" s="51">
        <v>0</v>
      </c>
      <c r="AN92" s="18"/>
      <c r="AO92" s="18"/>
      <c r="AP92" s="50">
        <f t="shared" si="14"/>
        <v>0</v>
      </c>
      <c r="AQ92" s="4"/>
      <c r="AR92" s="4">
        <f t="shared" si="17"/>
        <v>0</v>
      </c>
      <c r="AS92" s="4">
        <f t="shared" si="15"/>
        <v>0</v>
      </c>
      <c r="AT92" s="4"/>
      <c r="AU92" s="4"/>
      <c r="AV92" s="15">
        <v>0</v>
      </c>
    </row>
    <row r="93" spans="2:48" x14ac:dyDescent="0.2">
      <c r="B93" s="17" t="s">
        <v>86</v>
      </c>
      <c r="C93" s="18"/>
      <c r="D93" s="17"/>
      <c r="E93" s="17"/>
      <c r="F93" s="19"/>
      <c r="G93" s="44"/>
      <c r="H93" s="17"/>
      <c r="I93" s="17"/>
      <c r="J93" s="17"/>
      <c r="K93" s="17"/>
      <c r="L93" s="17"/>
      <c r="M93" s="17"/>
      <c r="N93" s="17"/>
      <c r="O93" s="12"/>
      <c r="P93" s="35"/>
      <c r="Q93" s="17"/>
      <c r="R93" s="36"/>
      <c r="S93" s="17"/>
      <c r="T93" s="17"/>
      <c r="U93" s="17"/>
      <c r="V93" s="17"/>
      <c r="W93" s="17"/>
      <c r="X93" s="17"/>
      <c r="Y93" s="32"/>
      <c r="Z93" s="19"/>
      <c r="AA93" s="36"/>
      <c r="AB93" s="21"/>
      <c r="AC93" s="33"/>
      <c r="AD93" s="12"/>
      <c r="AE93" s="20"/>
      <c r="AF93" s="18"/>
      <c r="AG93" s="18">
        <v>0</v>
      </c>
      <c r="AH93" s="18">
        <v>0</v>
      </c>
      <c r="AI93" s="50">
        <f t="shared" si="13"/>
        <v>0</v>
      </c>
      <c r="AJ93" s="51"/>
      <c r="AK93" s="51"/>
      <c r="AL93" s="51"/>
      <c r="AM93" s="51">
        <v>0</v>
      </c>
      <c r="AN93" s="18"/>
      <c r="AO93" s="18"/>
      <c r="AP93" s="50">
        <f t="shared" si="14"/>
        <v>0</v>
      </c>
      <c r="AQ93" s="4"/>
      <c r="AR93" s="4">
        <f t="shared" si="17"/>
        <v>0</v>
      </c>
      <c r="AS93" s="4">
        <f t="shared" si="15"/>
        <v>0</v>
      </c>
      <c r="AT93" s="4"/>
      <c r="AU93" s="4"/>
      <c r="AV93" s="15">
        <v>0</v>
      </c>
    </row>
    <row r="94" spans="2:48" x14ac:dyDescent="0.2">
      <c r="B94" s="17" t="s">
        <v>86</v>
      </c>
      <c r="C94" s="18"/>
      <c r="D94" s="17"/>
      <c r="E94" s="17"/>
      <c r="F94" s="19"/>
      <c r="G94" s="44"/>
      <c r="H94" s="17"/>
      <c r="I94" s="17"/>
      <c r="J94" s="17"/>
      <c r="K94" s="17"/>
      <c r="L94" s="17"/>
      <c r="M94" s="17"/>
      <c r="N94" s="17"/>
      <c r="O94" s="12"/>
      <c r="P94" s="35"/>
      <c r="Q94" s="17"/>
      <c r="R94" s="36"/>
      <c r="S94" s="17"/>
      <c r="T94" s="17"/>
      <c r="U94" s="17"/>
      <c r="V94" s="17"/>
      <c r="W94" s="17"/>
      <c r="X94" s="17"/>
      <c r="Y94" s="32"/>
      <c r="Z94" s="19"/>
      <c r="AA94" s="36"/>
      <c r="AB94" s="21"/>
      <c r="AC94" s="33"/>
      <c r="AD94" s="12"/>
      <c r="AE94" s="20"/>
      <c r="AF94" s="18"/>
      <c r="AG94" s="18">
        <v>0</v>
      </c>
      <c r="AH94" s="18">
        <v>0</v>
      </c>
      <c r="AI94" s="50">
        <f t="shared" si="13"/>
        <v>0</v>
      </c>
      <c r="AJ94" s="51"/>
      <c r="AK94" s="51"/>
      <c r="AL94" s="51"/>
      <c r="AM94" s="51">
        <v>0</v>
      </c>
      <c r="AN94" s="18"/>
      <c r="AO94" s="18"/>
      <c r="AP94" s="50">
        <f t="shared" si="14"/>
        <v>0</v>
      </c>
      <c r="AQ94" s="4"/>
      <c r="AR94" s="4">
        <f t="shared" si="17"/>
        <v>0</v>
      </c>
      <c r="AS94" s="4">
        <f t="shared" si="15"/>
        <v>0</v>
      </c>
      <c r="AT94" s="4"/>
      <c r="AU94" s="4"/>
      <c r="AV94" s="15">
        <v>0</v>
      </c>
    </row>
    <row r="95" spans="2:48" x14ac:dyDescent="0.2">
      <c r="B95" s="17" t="s">
        <v>86</v>
      </c>
      <c r="C95" s="18"/>
      <c r="D95" s="17"/>
      <c r="E95" s="17"/>
      <c r="F95" s="19"/>
      <c r="G95" s="44"/>
      <c r="H95" s="17"/>
      <c r="I95" s="17"/>
      <c r="J95" s="17"/>
      <c r="K95" s="17"/>
      <c r="L95" s="17"/>
      <c r="M95" s="17"/>
      <c r="N95" s="17"/>
      <c r="O95" s="12"/>
      <c r="P95" s="35"/>
      <c r="Q95" s="17"/>
      <c r="R95" s="36"/>
      <c r="S95" s="17"/>
      <c r="T95" s="17"/>
      <c r="U95" s="17"/>
      <c r="V95" s="17"/>
      <c r="W95" s="17"/>
      <c r="X95" s="17"/>
      <c r="Y95" s="32"/>
      <c r="Z95" s="19"/>
      <c r="AA95" s="36"/>
      <c r="AB95" s="21"/>
      <c r="AC95" s="33"/>
      <c r="AD95" s="12"/>
      <c r="AE95" s="20"/>
      <c r="AF95" s="18"/>
      <c r="AG95" s="18">
        <v>0</v>
      </c>
      <c r="AH95" s="18">
        <v>0</v>
      </c>
      <c r="AI95" s="50">
        <f t="shared" si="13"/>
        <v>0</v>
      </c>
      <c r="AJ95" s="51"/>
      <c r="AK95" s="51"/>
      <c r="AL95" s="51"/>
      <c r="AM95" s="51">
        <v>0</v>
      </c>
      <c r="AN95" s="18"/>
      <c r="AO95" s="18"/>
      <c r="AP95" s="50">
        <f t="shared" si="14"/>
        <v>0</v>
      </c>
      <c r="AQ95" s="4"/>
      <c r="AR95" s="4">
        <f t="shared" si="17"/>
        <v>0</v>
      </c>
      <c r="AS95" s="4">
        <f t="shared" si="15"/>
        <v>0</v>
      </c>
      <c r="AT95" s="4"/>
      <c r="AU95" s="4"/>
      <c r="AV95" s="15">
        <v>0</v>
      </c>
    </row>
    <row r="96" spans="2:48" x14ac:dyDescent="0.2">
      <c r="B96" s="17" t="s">
        <v>86</v>
      </c>
      <c r="C96" s="18"/>
      <c r="D96" s="17"/>
      <c r="E96" s="17"/>
      <c r="F96" s="19"/>
      <c r="G96" s="44"/>
      <c r="H96" s="17"/>
      <c r="I96" s="17"/>
      <c r="J96" s="17"/>
      <c r="K96" s="17"/>
      <c r="L96" s="17"/>
      <c r="M96" s="17"/>
      <c r="N96" s="17"/>
      <c r="O96" s="12"/>
      <c r="P96" s="35"/>
      <c r="Q96" s="17"/>
      <c r="R96" s="36"/>
      <c r="S96" s="17"/>
      <c r="T96" s="17"/>
      <c r="U96" s="17"/>
      <c r="V96" s="17"/>
      <c r="W96" s="17"/>
      <c r="X96" s="17"/>
      <c r="Y96" s="32"/>
      <c r="Z96" s="19"/>
      <c r="AA96" s="36"/>
      <c r="AB96" s="21"/>
      <c r="AC96" s="33"/>
      <c r="AD96" s="12"/>
      <c r="AE96" s="20"/>
      <c r="AF96" s="18"/>
      <c r="AG96" s="18">
        <v>0</v>
      </c>
      <c r="AH96" s="18">
        <v>0</v>
      </c>
      <c r="AI96" s="50">
        <f t="shared" si="13"/>
        <v>0</v>
      </c>
      <c r="AJ96" s="51"/>
      <c r="AK96" s="51"/>
      <c r="AL96" s="51"/>
      <c r="AM96" s="51">
        <v>0</v>
      </c>
      <c r="AN96" s="18"/>
      <c r="AO96" s="18"/>
      <c r="AP96" s="50">
        <f t="shared" si="14"/>
        <v>0</v>
      </c>
      <c r="AQ96" s="4"/>
      <c r="AR96" s="4">
        <f t="shared" si="17"/>
        <v>0</v>
      </c>
      <c r="AS96" s="4">
        <f t="shared" si="15"/>
        <v>0</v>
      </c>
      <c r="AT96" s="4"/>
      <c r="AU96" s="4"/>
      <c r="AV96" s="15">
        <v>0</v>
      </c>
    </row>
    <row r="97" spans="2:48" x14ac:dyDescent="0.2">
      <c r="B97" s="17" t="s">
        <v>86</v>
      </c>
      <c r="C97" s="18"/>
      <c r="D97" s="17"/>
      <c r="E97" s="17"/>
      <c r="F97" s="19"/>
      <c r="G97" s="44"/>
      <c r="H97" s="17"/>
      <c r="I97" s="17"/>
      <c r="J97" s="17"/>
      <c r="K97" s="17"/>
      <c r="L97" s="17"/>
      <c r="M97" s="17"/>
      <c r="N97" s="17"/>
      <c r="O97" s="12"/>
      <c r="P97" s="35"/>
      <c r="Q97" s="17"/>
      <c r="R97" s="36"/>
      <c r="S97" s="17"/>
      <c r="T97" s="17"/>
      <c r="U97" s="17"/>
      <c r="V97" s="17"/>
      <c r="W97" s="17"/>
      <c r="X97" s="17"/>
      <c r="Y97" s="32"/>
      <c r="Z97" s="19"/>
      <c r="AA97" s="36"/>
      <c r="AB97" s="21"/>
      <c r="AC97" s="33"/>
      <c r="AD97" s="12"/>
      <c r="AE97" s="20"/>
      <c r="AF97" s="18"/>
      <c r="AG97" s="18">
        <v>0</v>
      </c>
      <c r="AH97" s="18">
        <v>0</v>
      </c>
      <c r="AI97" s="50">
        <f t="shared" si="13"/>
        <v>0</v>
      </c>
      <c r="AJ97" s="51"/>
      <c r="AK97" s="51"/>
      <c r="AL97" s="51"/>
      <c r="AM97" s="51">
        <v>0</v>
      </c>
      <c r="AN97" s="18"/>
      <c r="AO97" s="18"/>
      <c r="AP97" s="50">
        <f t="shared" si="14"/>
        <v>0</v>
      </c>
      <c r="AQ97" s="4"/>
      <c r="AR97" s="4">
        <f t="shared" si="17"/>
        <v>0</v>
      </c>
      <c r="AS97" s="4">
        <f t="shared" si="15"/>
        <v>0</v>
      </c>
      <c r="AT97" s="4"/>
      <c r="AU97" s="4"/>
      <c r="AV97" s="15">
        <v>0</v>
      </c>
    </row>
    <row r="98" spans="2:48" x14ac:dyDescent="0.2">
      <c r="B98" s="17" t="s">
        <v>86</v>
      </c>
      <c r="C98" s="18"/>
      <c r="D98" s="17"/>
      <c r="E98" s="17"/>
      <c r="F98" s="19"/>
      <c r="G98" s="44"/>
      <c r="H98" s="17"/>
      <c r="I98" s="17"/>
      <c r="J98" s="17"/>
      <c r="K98" s="17"/>
      <c r="L98" s="17"/>
      <c r="M98" s="17"/>
      <c r="N98" s="17"/>
      <c r="O98" s="12"/>
      <c r="P98" s="35"/>
      <c r="Q98" s="17"/>
      <c r="R98" s="36"/>
      <c r="S98" s="17"/>
      <c r="T98" s="17"/>
      <c r="U98" s="17"/>
      <c r="V98" s="17"/>
      <c r="W98" s="17"/>
      <c r="X98" s="17"/>
      <c r="Y98" s="32"/>
      <c r="Z98" s="19"/>
      <c r="AA98" s="36"/>
      <c r="AB98" s="21"/>
      <c r="AC98" s="33"/>
      <c r="AD98" s="12"/>
      <c r="AE98" s="20"/>
      <c r="AF98" s="18"/>
      <c r="AG98" s="18">
        <v>0</v>
      </c>
      <c r="AH98" s="18">
        <v>0</v>
      </c>
      <c r="AI98" s="50">
        <f t="shared" si="13"/>
        <v>0</v>
      </c>
      <c r="AJ98" s="51"/>
      <c r="AK98" s="51"/>
      <c r="AL98" s="51"/>
      <c r="AM98" s="51">
        <v>0</v>
      </c>
      <c r="AN98" s="18"/>
      <c r="AO98" s="18"/>
      <c r="AP98" s="50">
        <f t="shared" si="14"/>
        <v>0</v>
      </c>
      <c r="AQ98" s="4"/>
      <c r="AR98" s="4">
        <f t="shared" si="17"/>
        <v>0</v>
      </c>
      <c r="AS98" s="4">
        <f t="shared" si="15"/>
        <v>0</v>
      </c>
      <c r="AT98" s="4"/>
      <c r="AU98" s="4"/>
      <c r="AV98" s="15">
        <v>0</v>
      </c>
    </row>
    <row r="99" spans="2:48" x14ac:dyDescent="0.2">
      <c r="B99" s="17" t="s">
        <v>86</v>
      </c>
      <c r="C99" s="18"/>
      <c r="D99" s="17"/>
      <c r="E99" s="17"/>
      <c r="F99" s="19"/>
      <c r="G99" s="44"/>
      <c r="H99" s="17"/>
      <c r="I99" s="17"/>
      <c r="J99" s="17"/>
      <c r="K99" s="17"/>
      <c r="L99" s="17"/>
      <c r="M99" s="17"/>
      <c r="N99" s="17"/>
      <c r="O99" s="12"/>
      <c r="P99" s="35"/>
      <c r="Q99" s="17"/>
      <c r="R99" s="36"/>
      <c r="S99" s="17"/>
      <c r="T99" s="17"/>
      <c r="U99" s="17"/>
      <c r="V99" s="17"/>
      <c r="W99" s="17"/>
      <c r="X99" s="17"/>
      <c r="Y99" s="32"/>
      <c r="Z99" s="19"/>
      <c r="AA99" s="36"/>
      <c r="AB99" s="21"/>
      <c r="AC99" s="33"/>
      <c r="AD99" s="12"/>
      <c r="AE99" s="20"/>
      <c r="AF99" s="18"/>
      <c r="AG99" s="18">
        <v>0</v>
      </c>
      <c r="AH99" s="18">
        <v>0</v>
      </c>
      <c r="AI99" s="50">
        <f t="shared" si="13"/>
        <v>0</v>
      </c>
      <c r="AJ99" s="51"/>
      <c r="AK99" s="51"/>
      <c r="AL99" s="51"/>
      <c r="AM99" s="51">
        <v>0</v>
      </c>
      <c r="AN99" s="18"/>
      <c r="AO99" s="18"/>
      <c r="AP99" s="50">
        <f t="shared" si="14"/>
        <v>0</v>
      </c>
      <c r="AQ99" s="4"/>
      <c r="AR99" s="4">
        <f t="shared" si="17"/>
        <v>0</v>
      </c>
      <c r="AS99" s="4">
        <f t="shared" si="15"/>
        <v>0</v>
      </c>
      <c r="AT99" s="4"/>
      <c r="AU99" s="4"/>
      <c r="AV99" s="15">
        <v>0</v>
      </c>
    </row>
    <row r="100" spans="2:48" x14ac:dyDescent="0.2">
      <c r="B100" s="17" t="s">
        <v>86</v>
      </c>
      <c r="C100" s="18"/>
      <c r="D100" s="17"/>
      <c r="E100" s="17"/>
      <c r="F100" s="19"/>
      <c r="G100" s="44"/>
      <c r="H100" s="17"/>
      <c r="I100" s="17"/>
      <c r="J100" s="17"/>
      <c r="K100" s="17"/>
      <c r="L100" s="17"/>
      <c r="M100" s="17"/>
      <c r="N100" s="17"/>
      <c r="O100" s="12"/>
      <c r="P100" s="35"/>
      <c r="Q100" s="17"/>
      <c r="R100" s="36"/>
      <c r="S100" s="17"/>
      <c r="T100" s="17"/>
      <c r="U100" s="17"/>
      <c r="V100" s="17"/>
      <c r="W100" s="17"/>
      <c r="X100" s="17"/>
      <c r="Y100" s="32"/>
      <c r="Z100" s="19"/>
      <c r="AA100" s="36"/>
      <c r="AB100" s="21"/>
      <c r="AC100" s="33"/>
      <c r="AD100" s="12"/>
      <c r="AE100" s="20"/>
      <c r="AF100" s="18"/>
      <c r="AG100" s="18">
        <v>0</v>
      </c>
      <c r="AH100" s="18">
        <v>0</v>
      </c>
      <c r="AI100" s="50">
        <f t="shared" si="13"/>
        <v>0</v>
      </c>
      <c r="AJ100" s="51"/>
      <c r="AK100" s="51"/>
      <c r="AL100" s="51"/>
      <c r="AM100" s="51">
        <v>0</v>
      </c>
      <c r="AN100" s="18"/>
      <c r="AO100" s="18"/>
      <c r="AP100" s="50">
        <f t="shared" si="14"/>
        <v>0</v>
      </c>
      <c r="AQ100" s="4"/>
      <c r="AR100" s="4">
        <f t="shared" si="17"/>
        <v>0</v>
      </c>
      <c r="AS100" s="4">
        <f t="shared" si="15"/>
        <v>0</v>
      </c>
      <c r="AT100" s="4"/>
      <c r="AU100" s="4"/>
      <c r="AV100" s="15">
        <v>0</v>
      </c>
    </row>
    <row r="101" spans="2:48" x14ac:dyDescent="0.2">
      <c r="B101" s="17" t="s">
        <v>86</v>
      </c>
      <c r="C101" s="18"/>
      <c r="D101" s="17"/>
      <c r="E101" s="17"/>
      <c r="F101" s="19"/>
      <c r="G101" s="44"/>
      <c r="H101" s="17"/>
      <c r="I101" s="17"/>
      <c r="J101" s="17"/>
      <c r="K101" s="17"/>
      <c r="L101" s="17"/>
      <c r="M101" s="17"/>
      <c r="N101" s="17"/>
      <c r="O101" s="12"/>
      <c r="P101" s="35"/>
      <c r="Q101" s="17"/>
      <c r="R101" s="36"/>
      <c r="S101" s="17"/>
      <c r="T101" s="17"/>
      <c r="U101" s="17"/>
      <c r="V101" s="17"/>
      <c r="W101" s="17"/>
      <c r="X101" s="17"/>
      <c r="Y101" s="32"/>
      <c r="Z101" s="19"/>
      <c r="AA101" s="36"/>
      <c r="AB101" s="21"/>
      <c r="AC101" s="33"/>
      <c r="AD101" s="12"/>
      <c r="AE101" s="20"/>
      <c r="AF101" s="18"/>
      <c r="AG101" s="18">
        <v>0</v>
      </c>
      <c r="AH101" s="18">
        <v>0</v>
      </c>
      <c r="AI101" s="50"/>
      <c r="AJ101" s="51"/>
      <c r="AK101" s="51"/>
      <c r="AL101" s="51"/>
      <c r="AM101" s="51">
        <v>0</v>
      </c>
      <c r="AN101" s="18"/>
      <c r="AO101" s="18"/>
      <c r="AP101" s="50">
        <f t="shared" si="14"/>
        <v>0</v>
      </c>
      <c r="AQ101" s="4"/>
      <c r="AR101" s="4">
        <f t="shared" si="17"/>
        <v>0</v>
      </c>
      <c r="AS101" s="4">
        <f t="shared" si="15"/>
        <v>0</v>
      </c>
      <c r="AT101" s="4"/>
      <c r="AU101" s="4"/>
      <c r="AV101" s="15">
        <v>0</v>
      </c>
    </row>
    <row r="102" spans="2:48" x14ac:dyDescent="0.2">
      <c r="B102" s="17" t="s">
        <v>86</v>
      </c>
      <c r="C102" s="18"/>
      <c r="D102" s="17"/>
      <c r="E102" s="17"/>
      <c r="F102" s="19"/>
      <c r="G102" s="44"/>
      <c r="H102" s="17"/>
      <c r="I102" s="17"/>
      <c r="J102" s="17"/>
      <c r="K102" s="17"/>
      <c r="L102" s="17"/>
      <c r="M102" s="17"/>
      <c r="N102" s="17"/>
      <c r="O102" s="12"/>
      <c r="P102" s="35"/>
      <c r="Q102" s="17"/>
      <c r="R102" s="36"/>
      <c r="S102" s="17"/>
      <c r="T102" s="17"/>
      <c r="U102" s="17"/>
      <c r="V102" s="17"/>
      <c r="W102" s="17"/>
      <c r="X102" s="17"/>
      <c r="Y102" s="32"/>
      <c r="Z102" s="19"/>
      <c r="AA102" s="36"/>
      <c r="AB102" s="21"/>
      <c r="AC102" s="33"/>
      <c r="AD102" s="12"/>
      <c r="AE102" s="20"/>
      <c r="AF102" s="18"/>
      <c r="AG102" s="18">
        <v>0</v>
      </c>
      <c r="AH102" s="18">
        <v>0</v>
      </c>
      <c r="AI102" s="50"/>
      <c r="AJ102" s="51"/>
      <c r="AK102" s="51"/>
      <c r="AL102" s="51"/>
      <c r="AM102" s="51">
        <v>0</v>
      </c>
      <c r="AN102" s="18"/>
      <c r="AO102" s="18"/>
      <c r="AP102" s="50">
        <f t="shared" si="14"/>
        <v>0</v>
      </c>
      <c r="AQ102" s="4"/>
      <c r="AR102" s="4">
        <f t="shared" si="17"/>
        <v>0</v>
      </c>
      <c r="AS102" s="4">
        <f t="shared" si="15"/>
        <v>0</v>
      </c>
      <c r="AT102" s="4"/>
      <c r="AU102" s="4"/>
      <c r="AV102" s="15">
        <v>0</v>
      </c>
    </row>
    <row r="103" spans="2:48" ht="12.75" x14ac:dyDescent="0.2">
      <c r="B103" s="22"/>
      <c r="D103" s="22"/>
      <c r="E103" s="22"/>
      <c r="F103" s="22"/>
      <c r="G103" s="23"/>
      <c r="I103" s="22"/>
      <c r="O103" s="34"/>
      <c r="R103" s="24"/>
      <c r="S103" s="22"/>
      <c r="T103" s="22"/>
      <c r="AC103" s="45"/>
      <c r="AD103" s="34"/>
      <c r="AE103" s="45"/>
      <c r="AF103" s="45"/>
      <c r="AG103" s="45"/>
      <c r="AH103" s="45"/>
      <c r="AI103" s="31"/>
      <c r="AJ103" s="31"/>
      <c r="AK103" s="31"/>
      <c r="AL103" s="31"/>
      <c r="AM103" s="31"/>
      <c r="AN103" s="45"/>
      <c r="AO103" s="45"/>
      <c r="AP103" s="25"/>
      <c r="AQ103" s="25"/>
      <c r="AR103" s="25"/>
      <c r="AS103" s="25"/>
      <c r="AT103" s="25"/>
      <c r="AU103" s="25"/>
    </row>
    <row r="104" spans="2:48" x14ac:dyDescent="0.2">
      <c r="B104" s="22"/>
      <c r="D104" s="22"/>
      <c r="E104" s="22"/>
      <c r="O104" s="45"/>
      <c r="AC104" s="45"/>
      <c r="AD104" s="45"/>
      <c r="AE104" s="45"/>
      <c r="AF104" s="45"/>
      <c r="AG104" s="45"/>
      <c r="AH104" s="45"/>
      <c r="AI104" s="25"/>
      <c r="AJ104" s="45"/>
      <c r="AK104" s="45"/>
      <c r="AL104" s="45"/>
      <c r="AM104" s="45"/>
      <c r="AN104" s="45"/>
      <c r="AO104" s="45"/>
      <c r="AP104" s="26"/>
      <c r="AQ104" s="26"/>
      <c r="AR104" s="26"/>
      <c r="AS104" s="26"/>
      <c r="AT104" s="26"/>
      <c r="AU104" s="26"/>
    </row>
    <row r="105" spans="2:48" x14ac:dyDescent="0.2">
      <c r="O105" s="45"/>
      <c r="AC105" s="45"/>
      <c r="AD105" s="45"/>
      <c r="AE105" s="45"/>
      <c r="AF105" s="45"/>
      <c r="AG105" s="45"/>
      <c r="AH105" s="45"/>
      <c r="AI105" s="25"/>
      <c r="AJ105" s="45"/>
      <c r="AK105" s="45"/>
      <c r="AL105" s="45"/>
      <c r="AM105" s="45"/>
      <c r="AN105" s="45"/>
      <c r="AO105" s="45"/>
      <c r="AP105" s="26"/>
      <c r="AQ105" s="26"/>
      <c r="AR105" s="26"/>
      <c r="AS105" s="26"/>
      <c r="AT105" s="26"/>
      <c r="AU105" s="26"/>
    </row>
    <row r="106" spans="2:48" s="46" customFormat="1" ht="55.5" customHeight="1" x14ac:dyDescent="0.2">
      <c r="B106" s="41" t="str">
        <f>+B9</f>
        <v>(C) Regimen Contratacion</v>
      </c>
      <c r="C106" s="41" t="str">
        <f t="shared" ref="C106:AS106" si="18">+C9</f>
        <v>(D) Presupuesto Sujeto V.</v>
      </c>
      <c r="D106" s="41" t="str">
        <f t="shared" si="18"/>
        <v>(C) Origen Del Presupuesto</v>
      </c>
      <c r="E106" s="41" t="str">
        <f t="shared" si="18"/>
        <v>(C) Programa Objetivo Estrategico</v>
      </c>
      <c r="F106" s="41" t="str">
        <f t="shared" si="18"/>
        <v>(C) Proyecto Meta Estrategica</v>
      </c>
      <c r="G106" s="41" t="str">
        <f t="shared" si="18"/>
        <v>(C) Numero De Contrato</v>
      </c>
      <c r="H106" s="41" t="str">
        <f t="shared" si="18"/>
        <v>(C) Modalidad Seleccion</v>
      </c>
      <c r="I106" s="41" t="str">
        <f t="shared" si="18"/>
        <v>(C) Procedimiento</v>
      </c>
      <c r="J106" s="41" t="str">
        <f t="shared" si="18"/>
        <v>(C) Clase De Contrato</v>
      </c>
      <c r="K106" s="41" t="str">
        <f t="shared" si="18"/>
        <v>(C) Tipo De Gasto</v>
      </c>
      <c r="L106" s="41" t="str">
        <f t="shared" si="18"/>
        <v>(C) Sector Del Gasto</v>
      </c>
      <c r="M106" s="41" t="str">
        <f t="shared" si="18"/>
        <v>(C) Objeto Contrato</v>
      </c>
      <c r="N106" s="41" t="str">
        <f t="shared" si="18"/>
        <v>(C) Estado</v>
      </c>
      <c r="O106" s="43" t="str">
        <f t="shared" si="18"/>
        <v>(D) Valor Inicial Contrato</v>
      </c>
      <c r="P106" s="53" t="str">
        <f t="shared" si="18"/>
        <v>(C) Cedula Nit Contratista</v>
      </c>
      <c r="Q106" s="41" t="str">
        <f t="shared" si="18"/>
        <v>(C) Nombre Contratista</v>
      </c>
      <c r="R106" s="41" t="str">
        <f t="shared" si="18"/>
        <v>(F) Fecha Suscripcion Contrato</v>
      </c>
      <c r="S106" s="41" t="str">
        <f t="shared" si="18"/>
        <v>(C) Cedula Nit Interventor O Supervisor</v>
      </c>
      <c r="T106" s="41" t="str">
        <f t="shared" si="18"/>
        <v>(C) Nombre Interventor O Supervisor</v>
      </c>
      <c r="U106" s="41" t="str">
        <f t="shared" si="18"/>
        <v>(C) Tipo Vinculacion Interventor</v>
      </c>
      <c r="V106" s="41" t="str">
        <f t="shared" si="18"/>
        <v>(C) Unidad Plazo Ejecucion</v>
      </c>
      <c r="W106" s="41" t="str">
        <f t="shared" si="18"/>
        <v>(N) Numero Unidades</v>
      </c>
      <c r="X106" s="41" t="str">
        <f t="shared" si="18"/>
        <v>(C) Se Pacto Anticipo</v>
      </c>
      <c r="Y106" s="41" t="str">
        <f t="shared" si="18"/>
        <v>(D) Valor De Los Anticipos</v>
      </c>
      <c r="Z106" s="41" t="str">
        <f t="shared" si="18"/>
        <v>(C) Constituyo Fiducia Mercantil</v>
      </c>
      <c r="AA106" s="41" t="str">
        <f t="shared" si="18"/>
        <v>(F) Fecha Inicio Contrato</v>
      </c>
      <c r="AB106" s="41" t="str">
        <f t="shared" si="18"/>
        <v>(F) Fecha Terminacion Contrato</v>
      </c>
      <c r="AC106" s="41" t="str">
        <f t="shared" si="18"/>
        <v>(C) Cant. Adiciones Al Contrato</v>
      </c>
      <c r="AD106" s="43" t="str">
        <f t="shared" si="18"/>
        <v>(D) Valor Adiciones</v>
      </c>
      <c r="AE106" s="41" t="str">
        <f t="shared" si="18"/>
        <v>(C) Tiempo Adiciones</v>
      </c>
      <c r="AF106" s="41" t="str">
        <f t="shared" si="18"/>
        <v>(C) (2) Adicion Al Contrato No.</v>
      </c>
      <c r="AG106" s="41" t="str">
        <f t="shared" si="18"/>
        <v>(D) (2) Adicion Valor</v>
      </c>
      <c r="AH106" s="41" t="str">
        <f t="shared" si="18"/>
        <v>(C) (2) Adicion Tiempo</v>
      </c>
      <c r="AI106" s="41" t="str">
        <f t="shared" si="18"/>
        <v>(D) Valor Total Del Contrato</v>
      </c>
      <c r="AJ106" s="41" t="str">
        <f t="shared" si="18"/>
        <v>(D) Financiacion Recursos Propios</v>
      </c>
      <c r="AK106" s="41" t="str">
        <f t="shared" si="18"/>
        <v>(D) Financiacion Regalias</v>
      </c>
      <c r="AL106" s="41" t="str">
        <f t="shared" si="18"/>
        <v>(D) Financiacion Sgp</v>
      </c>
      <c r="AM106" s="41" t="str">
        <f t="shared" si="18"/>
        <v>(D) Financiacion Otro</v>
      </c>
      <c r="AN106" s="3"/>
      <c r="AO106" s="3"/>
      <c r="AP106" s="41" t="str">
        <f t="shared" si="18"/>
        <v>*** Valor Total Del Contrato</v>
      </c>
      <c r="AQ106" s="41" t="str">
        <f t="shared" si="18"/>
        <v>*** VALOR EJECUTADO DEL CONTRATO</v>
      </c>
      <c r="AR106" s="41" t="str">
        <f t="shared" si="18"/>
        <v>*** VALOR NO EJECUTADO DEL CONTRATO</v>
      </c>
      <c r="AS106" s="41" t="str">
        <f t="shared" si="18"/>
        <v>DIF.</v>
      </c>
      <c r="AT106" s="41" t="str">
        <f t="shared" ref="AT106:AU106" si="19">+AT9</f>
        <v>(C) Numero De Contrato</v>
      </c>
      <c r="AU106" s="41" t="str">
        <f t="shared" si="19"/>
        <v>(C) Nombre Contratista</v>
      </c>
    </row>
    <row r="107" spans="2:48" x14ac:dyDescent="0.2">
      <c r="O107" s="45"/>
      <c r="AD107" s="45"/>
      <c r="AP107" s="27"/>
      <c r="AQ107" s="27"/>
      <c r="AR107" s="27"/>
      <c r="AS107" s="27"/>
      <c r="AT107" s="27"/>
      <c r="AU107" s="27"/>
    </row>
    <row r="108" spans="2:48" x14ac:dyDescent="0.2">
      <c r="N108" s="46" t="s">
        <v>38</v>
      </c>
      <c r="O108" s="47">
        <f>SUM(O10:O107)</f>
        <v>41136693251.75</v>
      </c>
      <c r="Y108" s="47">
        <f>SUM(Y10:Y107)</f>
        <v>2128287526.5</v>
      </c>
      <c r="AD108" s="47">
        <f>SUM(AD10:AD107)</f>
        <v>408194967</v>
      </c>
      <c r="AI108" s="47">
        <f>SUM(AI10:AI107)</f>
        <v>41600612833.75</v>
      </c>
      <c r="AJ108" s="47">
        <f>SUM(AJ10:AJ107)</f>
        <v>3806183256.75</v>
      </c>
      <c r="AK108" s="47">
        <f t="shared" ref="AK108:AM108" si="20">SUM(AK10:AK107)</f>
        <v>3743376107</v>
      </c>
      <c r="AL108" s="47">
        <f t="shared" si="20"/>
        <v>996072465</v>
      </c>
      <c r="AM108" s="47">
        <f t="shared" si="20"/>
        <v>33054981005</v>
      </c>
      <c r="AP108" s="47">
        <f t="shared" ref="AP108:AR108" si="21">SUM(AP10:AP107)</f>
        <v>41600612833.75</v>
      </c>
      <c r="AQ108" s="47">
        <f t="shared" si="21"/>
        <v>6364954279.6099997</v>
      </c>
      <c r="AR108" s="47">
        <f t="shared" si="21"/>
        <v>35235658554.139999</v>
      </c>
      <c r="AS108" s="4"/>
      <c r="AT108" s="4"/>
      <c r="AU108" s="4"/>
    </row>
    <row r="109" spans="2:48" x14ac:dyDescent="0.2">
      <c r="AP109" s="27"/>
      <c r="AQ109" s="27"/>
      <c r="AR109" s="27"/>
      <c r="AS109" s="27"/>
      <c r="AT109" s="27"/>
      <c r="AU109" s="27"/>
    </row>
    <row r="110" spans="2:48" ht="12.75" x14ac:dyDescent="0.2">
      <c r="AI110" s="49">
        <f>+O108</f>
        <v>41136693251.75</v>
      </c>
      <c r="AN110" s="28"/>
      <c r="AO110" s="28"/>
      <c r="AP110" s="27"/>
      <c r="AQ110" s="27"/>
      <c r="AR110" s="27"/>
      <c r="AS110" s="27"/>
      <c r="AT110" s="27"/>
      <c r="AU110" s="27"/>
    </row>
    <row r="111" spans="2:48" ht="12.75" x14ac:dyDescent="0.2">
      <c r="AI111" s="49">
        <f>+AD108</f>
        <v>408194967</v>
      </c>
      <c r="AN111" s="28"/>
      <c r="AO111" s="28"/>
      <c r="AP111" s="27"/>
      <c r="AQ111" s="27"/>
      <c r="AR111" s="27"/>
      <c r="AS111" s="27"/>
      <c r="AT111" s="27"/>
      <c r="AU111" s="27"/>
    </row>
    <row r="112" spans="2:48" ht="12.75" x14ac:dyDescent="0.2">
      <c r="AI112" s="47">
        <f>+AI110+AI111</f>
        <v>41544888218.75</v>
      </c>
      <c r="AN112" s="28"/>
      <c r="AO112" s="28"/>
      <c r="AP112" s="27"/>
      <c r="AQ112" s="27"/>
      <c r="AR112" s="27"/>
      <c r="AS112" s="27"/>
      <c r="AT112" s="27"/>
      <c r="AU112" s="27"/>
    </row>
    <row r="113" spans="35:47" x14ac:dyDescent="0.2">
      <c r="AP113" s="27"/>
      <c r="AQ113" s="27"/>
      <c r="AR113" s="27"/>
      <c r="AS113" s="27"/>
      <c r="AT113" s="27"/>
      <c r="AU113" s="27"/>
    </row>
    <row r="114" spans="35:47" x14ac:dyDescent="0.2">
      <c r="AN114" s="54"/>
      <c r="AO114" s="54"/>
      <c r="AP114" s="27"/>
      <c r="AQ114" s="27"/>
      <c r="AR114" s="27"/>
      <c r="AS114" s="27"/>
      <c r="AT114" s="27"/>
      <c r="AU114" s="27"/>
    </row>
    <row r="115" spans="35:47" ht="12.75" x14ac:dyDescent="0.2">
      <c r="AI115" s="29">
        <f>+AJ108</f>
        <v>3806183256.75</v>
      </c>
      <c r="AN115" s="30"/>
      <c r="AO115" s="30"/>
      <c r="AP115" s="27"/>
      <c r="AQ115" s="27"/>
      <c r="AR115" s="27"/>
      <c r="AS115" s="27"/>
      <c r="AT115" s="27"/>
      <c r="AU115" s="27"/>
    </row>
    <row r="116" spans="35:47" ht="12.75" x14ac:dyDescent="0.2">
      <c r="AI116" s="29">
        <f>+AK108</f>
        <v>3743376107</v>
      </c>
      <c r="AN116" s="28"/>
      <c r="AO116" s="28"/>
      <c r="AP116" s="27"/>
      <c r="AQ116" s="27"/>
      <c r="AR116" s="27"/>
      <c r="AS116" s="27"/>
      <c r="AT116" s="27"/>
      <c r="AU116" s="27"/>
    </row>
    <row r="117" spans="35:47" ht="12.75" x14ac:dyDescent="0.2">
      <c r="AI117" s="49">
        <f>+AL108</f>
        <v>996072465</v>
      </c>
      <c r="AN117" s="28"/>
      <c r="AO117" s="28"/>
      <c r="AP117" s="27"/>
      <c r="AQ117" s="27"/>
      <c r="AR117" s="27"/>
      <c r="AS117" s="27"/>
      <c r="AT117" s="27"/>
      <c r="AU117" s="27"/>
    </row>
    <row r="118" spans="35:47" ht="12.75" x14ac:dyDescent="0.2">
      <c r="AI118" s="49">
        <f>+AM108</f>
        <v>33054981005</v>
      </c>
      <c r="AN118" s="28"/>
      <c r="AO118" s="28"/>
      <c r="AP118" s="27"/>
      <c r="AQ118" s="27"/>
      <c r="AR118" s="27"/>
      <c r="AS118" s="27"/>
      <c r="AT118" s="27"/>
      <c r="AU118" s="27"/>
    </row>
    <row r="119" spans="35:47" ht="12.75" x14ac:dyDescent="0.2">
      <c r="AN119" s="28"/>
      <c r="AO119" s="28"/>
      <c r="AP119" s="27"/>
      <c r="AQ119" s="27"/>
      <c r="AR119" s="27"/>
      <c r="AS119" s="27"/>
      <c r="AT119" s="27"/>
      <c r="AU119" s="27"/>
    </row>
    <row r="120" spans="35:47" x14ac:dyDescent="0.2">
      <c r="AI120" s="47">
        <f>SUM(AI115:AI119)</f>
        <v>41600612833.75</v>
      </c>
      <c r="AN120" s="55"/>
      <c r="AO120" s="55"/>
      <c r="AP120" s="27"/>
      <c r="AQ120" s="27"/>
      <c r="AR120" s="27"/>
      <c r="AS120" s="27"/>
      <c r="AT120" s="27"/>
      <c r="AU120" s="27"/>
    </row>
    <row r="121" spans="35:47" ht="12.75" x14ac:dyDescent="0.2">
      <c r="AI121" s="29">
        <f>+AI120-AI112</f>
        <v>55724615</v>
      </c>
      <c r="AN121" s="28"/>
      <c r="AO121" s="28"/>
      <c r="AP121" s="27"/>
      <c r="AQ121" s="27"/>
      <c r="AR121" s="27"/>
      <c r="AS121" s="27"/>
      <c r="AT121" s="27"/>
      <c r="AU121" s="27"/>
    </row>
    <row r="122" spans="35:47" x14ac:dyDescent="0.2">
      <c r="AP122" s="27"/>
      <c r="AQ122" s="27"/>
      <c r="AR122" s="27"/>
      <c r="AS122" s="27"/>
      <c r="AT122" s="27"/>
      <c r="AU122" s="27"/>
    </row>
    <row r="123" spans="35:47" x14ac:dyDescent="0.2">
      <c r="AP123" s="27"/>
      <c r="AQ123" s="27"/>
      <c r="AR123" s="27"/>
      <c r="AS123" s="27"/>
      <c r="AT123" s="27"/>
      <c r="AU123" s="27"/>
    </row>
    <row r="124" spans="35:47" ht="12.75" x14ac:dyDescent="0.2">
      <c r="AN124" s="28"/>
      <c r="AO124" s="28"/>
      <c r="AP124" s="27"/>
      <c r="AQ124" s="27"/>
      <c r="AR124" s="27"/>
      <c r="AS124" s="27"/>
      <c r="AT124" s="27"/>
      <c r="AU124" s="27"/>
    </row>
    <row r="125" spans="35:47" x14ac:dyDescent="0.2">
      <c r="AP125" s="27"/>
      <c r="AQ125" s="27"/>
      <c r="AR125" s="27"/>
      <c r="AS125" s="27"/>
      <c r="AT125" s="27"/>
      <c r="AU125" s="27"/>
    </row>
    <row r="126" spans="35:47" x14ac:dyDescent="0.2">
      <c r="AP126" s="27"/>
      <c r="AQ126" s="27"/>
      <c r="AR126" s="27"/>
      <c r="AS126" s="27"/>
      <c r="AT126" s="27"/>
      <c r="AU126" s="27"/>
    </row>
    <row r="127" spans="35:47" x14ac:dyDescent="0.2">
      <c r="AP127" s="27"/>
      <c r="AQ127" s="27"/>
      <c r="AR127" s="27"/>
      <c r="AS127" s="27"/>
      <c r="AT127" s="27"/>
      <c r="AU127" s="27"/>
    </row>
    <row r="128" spans="35:47" x14ac:dyDescent="0.2">
      <c r="AP128" s="27"/>
      <c r="AQ128" s="27"/>
      <c r="AR128" s="27"/>
      <c r="AS128" s="27"/>
      <c r="AT128" s="27"/>
      <c r="AU128" s="27"/>
    </row>
    <row r="129" spans="42:47" x14ac:dyDescent="0.2">
      <c r="AP129" s="27"/>
      <c r="AQ129" s="27"/>
      <c r="AR129" s="27"/>
      <c r="AS129" s="27"/>
      <c r="AT129" s="27"/>
      <c r="AU129" s="27"/>
    </row>
    <row r="130" spans="42:47" x14ac:dyDescent="0.2">
      <c r="AP130" s="27"/>
      <c r="AQ130" s="27"/>
      <c r="AR130" s="27"/>
      <c r="AS130" s="27"/>
      <c r="AT130" s="27"/>
      <c r="AU130" s="27"/>
    </row>
    <row r="131" spans="42:47" x14ac:dyDescent="0.2">
      <c r="AP131" s="27"/>
      <c r="AQ131" s="27"/>
      <c r="AR131" s="27"/>
      <c r="AS131" s="27"/>
      <c r="AT131" s="27"/>
      <c r="AU131" s="27"/>
    </row>
    <row r="132" spans="42:47" x14ac:dyDescent="0.2">
      <c r="AP132" s="27"/>
      <c r="AQ132" s="27"/>
      <c r="AR132" s="27"/>
      <c r="AS132" s="27"/>
      <c r="AT132" s="27"/>
      <c r="AU132" s="27"/>
    </row>
    <row r="133" spans="42:47" x14ac:dyDescent="0.2">
      <c r="AP133" s="27"/>
      <c r="AQ133" s="27"/>
      <c r="AR133" s="27"/>
      <c r="AS133" s="27"/>
      <c r="AT133" s="27"/>
      <c r="AU133" s="27"/>
    </row>
    <row r="134" spans="42:47" x14ac:dyDescent="0.2">
      <c r="AP134" s="27"/>
      <c r="AQ134" s="27"/>
      <c r="AR134" s="27"/>
      <c r="AS134" s="27"/>
      <c r="AT134" s="27"/>
      <c r="AU134" s="27"/>
    </row>
    <row r="135" spans="42:47" x14ac:dyDescent="0.2">
      <c r="AP135" s="27"/>
      <c r="AQ135" s="27"/>
      <c r="AR135" s="27"/>
      <c r="AS135" s="27"/>
      <c r="AT135" s="27"/>
      <c r="AU135" s="27"/>
    </row>
    <row r="136" spans="42:47" x14ac:dyDescent="0.2">
      <c r="AP136" s="27"/>
      <c r="AQ136" s="27"/>
      <c r="AR136" s="27"/>
      <c r="AS136" s="27"/>
      <c r="AT136" s="27"/>
      <c r="AU136" s="27"/>
    </row>
    <row r="137" spans="42:47" x14ac:dyDescent="0.2">
      <c r="AP137" s="27"/>
      <c r="AQ137" s="27"/>
      <c r="AR137" s="27"/>
      <c r="AS137" s="27"/>
      <c r="AT137" s="27"/>
      <c r="AU137" s="27"/>
    </row>
    <row r="138" spans="42:47" x14ac:dyDescent="0.2">
      <c r="AP138" s="27"/>
      <c r="AQ138" s="27"/>
      <c r="AR138" s="27"/>
      <c r="AS138" s="27"/>
      <c r="AT138" s="27"/>
      <c r="AU138" s="27"/>
    </row>
    <row r="139" spans="42:47" x14ac:dyDescent="0.2">
      <c r="AP139" s="27"/>
      <c r="AQ139" s="27"/>
      <c r="AR139" s="27"/>
      <c r="AS139" s="27"/>
      <c r="AT139" s="27"/>
      <c r="AU139" s="27"/>
    </row>
    <row r="140" spans="42:47" x14ac:dyDescent="0.2">
      <c r="AP140" s="27"/>
      <c r="AQ140" s="27"/>
      <c r="AR140" s="27"/>
      <c r="AS140" s="27"/>
      <c r="AT140" s="27"/>
      <c r="AU140" s="27"/>
    </row>
    <row r="141" spans="42:47" x14ac:dyDescent="0.2">
      <c r="AP141" s="27"/>
      <c r="AQ141" s="27"/>
      <c r="AR141" s="27"/>
      <c r="AS141" s="27"/>
      <c r="AT141" s="27"/>
      <c r="AU141" s="27"/>
    </row>
    <row r="142" spans="42:47" x14ac:dyDescent="0.2">
      <c r="AP142" s="27"/>
      <c r="AQ142" s="27"/>
      <c r="AR142" s="27"/>
      <c r="AS142" s="27"/>
      <c r="AT142" s="27"/>
      <c r="AU142" s="27"/>
    </row>
    <row r="143" spans="42:47" x14ac:dyDescent="0.2">
      <c r="AP143" s="27"/>
      <c r="AQ143" s="27"/>
      <c r="AR143" s="27"/>
      <c r="AS143" s="27"/>
      <c r="AT143" s="27"/>
      <c r="AU143" s="27"/>
    </row>
    <row r="144" spans="42:47" x14ac:dyDescent="0.2">
      <c r="AP144" s="27"/>
      <c r="AQ144" s="27"/>
      <c r="AR144" s="27"/>
      <c r="AS144" s="27"/>
      <c r="AT144" s="27"/>
      <c r="AU144" s="27"/>
    </row>
    <row r="145" spans="42:47" x14ac:dyDescent="0.2">
      <c r="AP145" s="27"/>
      <c r="AQ145" s="27"/>
      <c r="AR145" s="27"/>
      <c r="AS145" s="27"/>
      <c r="AT145" s="27"/>
      <c r="AU145" s="27"/>
    </row>
    <row r="146" spans="42:47" x14ac:dyDescent="0.2">
      <c r="AP146" s="27"/>
      <c r="AQ146" s="27"/>
      <c r="AR146" s="27"/>
      <c r="AS146" s="27"/>
      <c r="AT146" s="27"/>
      <c r="AU146" s="27"/>
    </row>
    <row r="147" spans="42:47" x14ac:dyDescent="0.2">
      <c r="AP147" s="27"/>
      <c r="AQ147" s="27"/>
      <c r="AR147" s="27"/>
      <c r="AS147" s="27"/>
      <c r="AT147" s="27"/>
      <c r="AU147" s="27"/>
    </row>
    <row r="148" spans="42:47" x14ac:dyDescent="0.2">
      <c r="AP148" s="27"/>
      <c r="AQ148" s="27"/>
      <c r="AR148" s="27"/>
      <c r="AS148" s="27"/>
      <c r="AT148" s="27"/>
      <c r="AU148" s="27"/>
    </row>
    <row r="149" spans="42:47" x14ac:dyDescent="0.2">
      <c r="AP149" s="27"/>
      <c r="AQ149" s="27"/>
      <c r="AR149" s="27"/>
      <c r="AS149" s="27"/>
      <c r="AT149" s="27"/>
      <c r="AU149" s="27"/>
    </row>
    <row r="150" spans="42:47" x14ac:dyDescent="0.2">
      <c r="AP150" s="27"/>
      <c r="AQ150" s="27"/>
      <c r="AR150" s="27"/>
      <c r="AS150" s="27"/>
      <c r="AT150" s="27"/>
      <c r="AU150" s="27"/>
    </row>
    <row r="151" spans="42:47" x14ac:dyDescent="0.2">
      <c r="AP151" s="27"/>
      <c r="AQ151" s="27"/>
      <c r="AR151" s="27"/>
      <c r="AS151" s="27"/>
      <c r="AT151" s="27"/>
      <c r="AU151" s="27"/>
    </row>
    <row r="152" spans="42:47" x14ac:dyDescent="0.2">
      <c r="AP152" s="27"/>
      <c r="AQ152" s="27"/>
      <c r="AR152" s="27"/>
      <c r="AS152" s="27"/>
      <c r="AT152" s="27"/>
      <c r="AU152" s="27"/>
    </row>
    <row r="153" spans="42:47" x14ac:dyDescent="0.2">
      <c r="AP153" s="27"/>
      <c r="AQ153" s="27"/>
      <c r="AR153" s="27"/>
      <c r="AS153" s="27"/>
      <c r="AT153" s="27"/>
      <c r="AU153" s="27"/>
    </row>
    <row r="154" spans="42:47" x14ac:dyDescent="0.2">
      <c r="AP154" s="27"/>
      <c r="AQ154" s="27"/>
      <c r="AR154" s="27"/>
      <c r="AS154" s="27"/>
      <c r="AT154" s="27"/>
      <c r="AU154" s="27"/>
    </row>
    <row r="155" spans="42:47" x14ac:dyDescent="0.2">
      <c r="AP155" s="27"/>
      <c r="AQ155" s="27"/>
      <c r="AR155" s="27"/>
      <c r="AS155" s="27"/>
      <c r="AT155" s="27"/>
      <c r="AU155" s="27"/>
    </row>
    <row r="156" spans="42:47" x14ac:dyDescent="0.2">
      <c r="AP156" s="27"/>
      <c r="AQ156" s="27"/>
      <c r="AR156" s="27"/>
      <c r="AS156" s="27"/>
      <c r="AT156" s="27"/>
      <c r="AU156" s="27"/>
    </row>
    <row r="157" spans="42:47" x14ac:dyDescent="0.2">
      <c r="AP157" s="27"/>
      <c r="AQ157" s="27"/>
      <c r="AR157" s="27"/>
      <c r="AS157" s="27"/>
      <c r="AT157" s="27"/>
      <c r="AU157" s="27"/>
    </row>
    <row r="158" spans="42:47" x14ac:dyDescent="0.2">
      <c r="AP158" s="27"/>
      <c r="AQ158" s="27"/>
      <c r="AR158" s="27"/>
      <c r="AS158" s="27"/>
      <c r="AT158" s="27"/>
      <c r="AU158" s="27"/>
    </row>
    <row r="159" spans="42:47" x14ac:dyDescent="0.2">
      <c r="AP159" s="27"/>
      <c r="AQ159" s="27"/>
      <c r="AR159" s="27"/>
      <c r="AS159" s="27"/>
      <c r="AT159" s="27"/>
      <c r="AU159" s="27"/>
    </row>
    <row r="160" spans="42:47" x14ac:dyDescent="0.2">
      <c r="AP160" s="27"/>
      <c r="AQ160" s="27"/>
      <c r="AR160" s="27"/>
      <c r="AS160" s="27"/>
      <c r="AT160" s="27"/>
      <c r="AU160" s="27"/>
    </row>
    <row r="161" spans="42:47" x14ac:dyDescent="0.2">
      <c r="AP161" s="27"/>
      <c r="AQ161" s="27"/>
      <c r="AR161" s="27"/>
      <c r="AS161" s="27"/>
      <c r="AT161" s="27"/>
      <c r="AU161" s="27"/>
    </row>
    <row r="162" spans="42:47" x14ac:dyDescent="0.2">
      <c r="AP162" s="27"/>
      <c r="AQ162" s="27"/>
      <c r="AR162" s="27"/>
      <c r="AS162" s="27"/>
      <c r="AT162" s="27"/>
      <c r="AU162" s="27"/>
    </row>
    <row r="163" spans="42:47" x14ac:dyDescent="0.2">
      <c r="AP163" s="27"/>
      <c r="AQ163" s="27"/>
      <c r="AR163" s="27"/>
      <c r="AS163" s="27"/>
      <c r="AT163" s="27"/>
      <c r="AU163" s="27"/>
    </row>
    <row r="164" spans="42:47" x14ac:dyDescent="0.2">
      <c r="AP164" s="27"/>
      <c r="AQ164" s="27"/>
      <c r="AR164" s="27"/>
      <c r="AS164" s="27"/>
      <c r="AT164" s="27"/>
      <c r="AU164" s="27"/>
    </row>
    <row r="165" spans="42:47" x14ac:dyDescent="0.2">
      <c r="AP165" s="27"/>
      <c r="AQ165" s="27"/>
      <c r="AR165" s="27"/>
      <c r="AS165" s="27"/>
      <c r="AT165" s="27"/>
      <c r="AU165" s="27"/>
    </row>
    <row r="166" spans="42:47" x14ac:dyDescent="0.2">
      <c r="AP166" s="27"/>
      <c r="AQ166" s="27"/>
      <c r="AR166" s="27"/>
      <c r="AS166" s="27"/>
      <c r="AT166" s="27"/>
      <c r="AU166" s="27"/>
    </row>
    <row r="167" spans="42:47" x14ac:dyDescent="0.2">
      <c r="AP167" s="27"/>
      <c r="AQ167" s="27"/>
      <c r="AR167" s="27"/>
      <c r="AS167" s="27"/>
      <c r="AT167" s="27"/>
      <c r="AU167" s="27"/>
    </row>
    <row r="168" spans="42:47" x14ac:dyDescent="0.2">
      <c r="AP168" s="27"/>
      <c r="AQ168" s="27"/>
      <c r="AR168" s="27"/>
      <c r="AS168" s="27"/>
      <c r="AT168" s="27"/>
      <c r="AU168" s="27"/>
    </row>
    <row r="169" spans="42:47" x14ac:dyDescent="0.2">
      <c r="AP169" s="27"/>
      <c r="AQ169" s="27"/>
      <c r="AR169" s="27"/>
      <c r="AS169" s="27"/>
      <c r="AT169" s="27"/>
      <c r="AU169" s="27"/>
    </row>
    <row r="170" spans="42:47" x14ac:dyDescent="0.2">
      <c r="AP170" s="27"/>
      <c r="AQ170" s="27"/>
      <c r="AR170" s="27"/>
      <c r="AS170" s="27"/>
      <c r="AT170" s="27"/>
      <c r="AU170" s="27"/>
    </row>
    <row r="171" spans="42:47" x14ac:dyDescent="0.2">
      <c r="AP171" s="27"/>
      <c r="AQ171" s="27"/>
      <c r="AR171" s="27"/>
      <c r="AS171" s="27"/>
      <c r="AT171" s="27"/>
      <c r="AU171" s="27"/>
    </row>
    <row r="172" spans="42:47" x14ac:dyDescent="0.2">
      <c r="AP172" s="27"/>
      <c r="AQ172" s="27"/>
      <c r="AR172" s="27"/>
      <c r="AS172" s="27"/>
      <c r="AT172" s="27"/>
      <c r="AU172" s="27"/>
    </row>
    <row r="173" spans="42:47" x14ac:dyDescent="0.2">
      <c r="AP173" s="27"/>
      <c r="AQ173" s="27"/>
      <c r="AR173" s="27"/>
      <c r="AS173" s="27"/>
      <c r="AT173" s="27"/>
      <c r="AU173" s="27"/>
    </row>
    <row r="174" spans="42:47" x14ac:dyDescent="0.2">
      <c r="AP174" s="27"/>
      <c r="AQ174" s="27"/>
      <c r="AR174" s="27"/>
      <c r="AS174" s="27"/>
      <c r="AT174" s="27"/>
      <c r="AU174" s="27"/>
    </row>
    <row r="175" spans="42:47" x14ac:dyDescent="0.2">
      <c r="AP175" s="27"/>
      <c r="AQ175" s="27"/>
      <c r="AR175" s="27"/>
      <c r="AS175" s="27"/>
      <c r="AT175" s="27"/>
      <c r="AU175" s="27"/>
    </row>
    <row r="176" spans="42:47" x14ac:dyDescent="0.2">
      <c r="AP176" s="27"/>
      <c r="AQ176" s="27"/>
      <c r="AR176" s="27"/>
      <c r="AS176" s="27"/>
      <c r="AT176" s="27"/>
      <c r="AU176" s="27"/>
    </row>
    <row r="177" spans="42:47" x14ac:dyDescent="0.2">
      <c r="AP177" s="27"/>
      <c r="AQ177" s="27"/>
      <c r="AR177" s="27"/>
      <c r="AS177" s="27"/>
      <c r="AT177" s="27"/>
      <c r="AU177" s="27"/>
    </row>
    <row r="178" spans="42:47" x14ac:dyDescent="0.2">
      <c r="AP178" s="27"/>
      <c r="AQ178" s="27"/>
      <c r="AR178" s="27"/>
      <c r="AS178" s="27"/>
      <c r="AT178" s="27"/>
      <c r="AU178" s="27"/>
    </row>
    <row r="179" spans="42:47" x14ac:dyDescent="0.2">
      <c r="AP179" s="27"/>
      <c r="AQ179" s="27"/>
      <c r="AR179" s="27"/>
      <c r="AS179" s="27"/>
      <c r="AT179" s="27"/>
      <c r="AU179" s="27"/>
    </row>
    <row r="180" spans="42:47" x14ac:dyDescent="0.2">
      <c r="AP180" s="27"/>
      <c r="AQ180" s="27"/>
      <c r="AR180" s="27"/>
      <c r="AS180" s="27"/>
      <c r="AT180" s="27"/>
      <c r="AU180" s="27"/>
    </row>
    <row r="181" spans="42:47" x14ac:dyDescent="0.2">
      <c r="AP181" s="27"/>
      <c r="AQ181" s="27"/>
      <c r="AR181" s="27"/>
      <c r="AS181" s="27"/>
      <c r="AT181" s="27"/>
      <c r="AU181" s="27"/>
    </row>
    <row r="182" spans="42:47" x14ac:dyDescent="0.2">
      <c r="AP182" s="27"/>
      <c r="AQ182" s="27"/>
      <c r="AR182" s="27"/>
      <c r="AS182" s="27"/>
      <c r="AT182" s="27"/>
      <c r="AU182" s="27"/>
    </row>
    <row r="183" spans="42:47" x14ac:dyDescent="0.2">
      <c r="AP183" s="27"/>
      <c r="AQ183" s="27"/>
      <c r="AR183" s="27"/>
      <c r="AS183" s="27"/>
      <c r="AT183" s="27"/>
      <c r="AU183" s="27"/>
    </row>
    <row r="184" spans="42:47" x14ac:dyDescent="0.2">
      <c r="AP184" s="27"/>
      <c r="AQ184" s="27"/>
      <c r="AR184" s="27"/>
      <c r="AS184" s="27"/>
      <c r="AT184" s="27"/>
      <c r="AU184" s="27"/>
    </row>
    <row r="185" spans="42:47" x14ac:dyDescent="0.2">
      <c r="AP185" s="27"/>
      <c r="AQ185" s="27"/>
      <c r="AR185" s="27"/>
      <c r="AS185" s="27"/>
      <c r="AT185" s="27"/>
      <c r="AU185" s="27"/>
    </row>
    <row r="186" spans="42:47" x14ac:dyDescent="0.2">
      <c r="AP186" s="27"/>
      <c r="AQ186" s="27"/>
      <c r="AR186" s="27"/>
      <c r="AS186" s="27"/>
      <c r="AT186" s="27"/>
      <c r="AU186" s="27"/>
    </row>
    <row r="187" spans="42:47" x14ac:dyDescent="0.2">
      <c r="AP187" s="27"/>
      <c r="AQ187" s="27"/>
      <c r="AR187" s="27"/>
      <c r="AS187" s="27"/>
      <c r="AT187" s="27"/>
      <c r="AU187" s="27"/>
    </row>
    <row r="188" spans="42:47" x14ac:dyDescent="0.2">
      <c r="AP188" s="27"/>
      <c r="AQ188" s="27"/>
      <c r="AR188" s="27"/>
      <c r="AS188" s="27"/>
      <c r="AT188" s="27"/>
      <c r="AU188" s="27"/>
    </row>
    <row r="189" spans="42:47" x14ac:dyDescent="0.2">
      <c r="AP189" s="27"/>
      <c r="AQ189" s="27"/>
      <c r="AR189" s="27"/>
      <c r="AS189" s="27"/>
      <c r="AT189" s="27"/>
      <c r="AU189" s="27"/>
    </row>
    <row r="190" spans="42:47" x14ac:dyDescent="0.2">
      <c r="AP190" s="27"/>
      <c r="AQ190" s="27"/>
      <c r="AR190" s="27"/>
      <c r="AS190" s="27"/>
      <c r="AT190" s="27"/>
      <c r="AU190" s="27"/>
    </row>
    <row r="191" spans="42:47" x14ac:dyDescent="0.2">
      <c r="AP191" s="27"/>
      <c r="AQ191" s="27"/>
      <c r="AR191" s="27"/>
      <c r="AS191" s="27"/>
      <c r="AT191" s="27"/>
      <c r="AU191" s="27"/>
    </row>
    <row r="192" spans="42:47" x14ac:dyDescent="0.2">
      <c r="AP192" s="27"/>
      <c r="AQ192" s="27"/>
      <c r="AR192" s="27"/>
      <c r="AS192" s="27"/>
      <c r="AT192" s="27"/>
      <c r="AU192" s="27"/>
    </row>
    <row r="193" spans="42:47" x14ac:dyDescent="0.2">
      <c r="AP193" s="27"/>
      <c r="AQ193" s="27"/>
      <c r="AR193" s="27"/>
      <c r="AS193" s="27"/>
      <c r="AT193" s="27"/>
      <c r="AU193" s="27"/>
    </row>
    <row r="194" spans="42:47" x14ac:dyDescent="0.2">
      <c r="AP194" s="27"/>
      <c r="AQ194" s="27"/>
      <c r="AR194" s="27"/>
      <c r="AS194" s="27"/>
      <c r="AT194" s="27"/>
      <c r="AU194" s="27"/>
    </row>
    <row r="195" spans="42:47" x14ac:dyDescent="0.2">
      <c r="AP195" s="27"/>
      <c r="AQ195" s="27"/>
      <c r="AR195" s="27"/>
      <c r="AS195" s="27"/>
      <c r="AT195" s="27"/>
      <c r="AU195" s="27"/>
    </row>
    <row r="196" spans="42:47" x14ac:dyDescent="0.2">
      <c r="AP196" s="27"/>
      <c r="AQ196" s="27"/>
      <c r="AR196" s="27"/>
      <c r="AS196" s="27"/>
      <c r="AT196" s="27"/>
      <c r="AU196" s="27"/>
    </row>
    <row r="197" spans="42:47" x14ac:dyDescent="0.2">
      <c r="AP197" s="27"/>
      <c r="AQ197" s="27"/>
      <c r="AR197" s="27"/>
      <c r="AS197" s="27"/>
      <c r="AT197" s="27"/>
      <c r="AU197" s="27"/>
    </row>
    <row r="198" spans="42:47" x14ac:dyDescent="0.2">
      <c r="AP198" s="27"/>
      <c r="AQ198" s="27"/>
      <c r="AR198" s="27"/>
      <c r="AS198" s="27"/>
      <c r="AT198" s="27"/>
      <c r="AU198" s="27"/>
    </row>
    <row r="199" spans="42:47" x14ac:dyDescent="0.2">
      <c r="AP199" s="27"/>
      <c r="AQ199" s="27"/>
      <c r="AR199" s="27"/>
      <c r="AS199" s="27"/>
      <c r="AT199" s="27"/>
      <c r="AU199" s="27"/>
    </row>
    <row r="200" spans="42:47" x14ac:dyDescent="0.2">
      <c r="AP200" s="27"/>
      <c r="AQ200" s="27"/>
      <c r="AR200" s="27"/>
      <c r="AS200" s="27"/>
      <c r="AT200" s="27"/>
      <c r="AU200" s="27"/>
    </row>
    <row r="201" spans="42:47" x14ac:dyDescent="0.2">
      <c r="AP201" s="27"/>
      <c r="AQ201" s="27"/>
      <c r="AR201" s="27"/>
      <c r="AS201" s="27"/>
      <c r="AT201" s="27"/>
      <c r="AU201" s="27"/>
    </row>
    <row r="202" spans="42:47" x14ac:dyDescent="0.2">
      <c r="AP202" s="27"/>
      <c r="AQ202" s="27"/>
      <c r="AR202" s="27"/>
      <c r="AS202" s="27"/>
      <c r="AT202" s="27"/>
      <c r="AU202" s="27"/>
    </row>
    <row r="203" spans="42:47" x14ac:dyDescent="0.2">
      <c r="AP203" s="27"/>
      <c r="AQ203" s="27"/>
      <c r="AR203" s="27"/>
      <c r="AS203" s="27"/>
      <c r="AT203" s="27"/>
      <c r="AU203" s="27"/>
    </row>
    <row r="204" spans="42:47" x14ac:dyDescent="0.2">
      <c r="AP204" s="27"/>
      <c r="AQ204" s="27"/>
      <c r="AR204" s="27"/>
      <c r="AS204" s="27"/>
      <c r="AT204" s="27"/>
      <c r="AU204" s="27"/>
    </row>
    <row r="205" spans="42:47" x14ac:dyDescent="0.2">
      <c r="AP205" s="27"/>
      <c r="AQ205" s="27"/>
      <c r="AR205" s="27"/>
      <c r="AS205" s="27"/>
      <c r="AT205" s="27"/>
      <c r="AU205" s="27"/>
    </row>
    <row r="206" spans="42:47" x14ac:dyDescent="0.2">
      <c r="AP206" s="27"/>
      <c r="AQ206" s="27"/>
      <c r="AR206" s="27"/>
      <c r="AS206" s="27"/>
      <c r="AT206" s="27"/>
      <c r="AU206" s="27"/>
    </row>
    <row r="207" spans="42:47" x14ac:dyDescent="0.2">
      <c r="AP207" s="27"/>
      <c r="AQ207" s="27"/>
      <c r="AR207" s="27"/>
      <c r="AS207" s="27"/>
      <c r="AT207" s="27"/>
      <c r="AU207" s="27"/>
    </row>
    <row r="208" spans="42:47" x14ac:dyDescent="0.2">
      <c r="AP208" s="27"/>
      <c r="AQ208" s="27"/>
      <c r="AR208" s="27"/>
      <c r="AS208" s="27"/>
      <c r="AT208" s="27"/>
      <c r="AU208" s="27"/>
    </row>
    <row r="209" spans="42:47" x14ac:dyDescent="0.2">
      <c r="AP209" s="27"/>
      <c r="AQ209" s="27"/>
      <c r="AR209" s="27"/>
      <c r="AS209" s="27"/>
      <c r="AT209" s="27"/>
      <c r="AU209" s="27"/>
    </row>
    <row r="210" spans="42:47" x14ac:dyDescent="0.2">
      <c r="AP210" s="27"/>
      <c r="AQ210" s="27"/>
      <c r="AR210" s="27"/>
      <c r="AS210" s="27"/>
      <c r="AT210" s="27"/>
      <c r="AU210" s="27"/>
    </row>
    <row r="211" spans="42:47" x14ac:dyDescent="0.2">
      <c r="AP211" s="27"/>
      <c r="AQ211" s="27"/>
      <c r="AR211" s="27"/>
      <c r="AS211" s="27"/>
      <c r="AT211" s="27"/>
      <c r="AU211" s="27"/>
    </row>
    <row r="212" spans="42:47" x14ac:dyDescent="0.2">
      <c r="AP212" s="27"/>
      <c r="AQ212" s="27"/>
      <c r="AR212" s="27"/>
      <c r="AS212" s="27"/>
      <c r="AT212" s="27"/>
      <c r="AU212" s="27"/>
    </row>
    <row r="213" spans="42:47" x14ac:dyDescent="0.2">
      <c r="AP213" s="27"/>
      <c r="AQ213" s="27"/>
      <c r="AR213" s="27"/>
      <c r="AS213" s="27"/>
      <c r="AT213" s="27"/>
      <c r="AU213" s="27"/>
    </row>
    <row r="214" spans="42:47" x14ac:dyDescent="0.2">
      <c r="AP214" s="27"/>
      <c r="AQ214" s="27"/>
      <c r="AR214" s="27"/>
      <c r="AS214" s="27"/>
      <c r="AT214" s="27"/>
      <c r="AU214" s="27"/>
    </row>
    <row r="215" spans="42:47" x14ac:dyDescent="0.2">
      <c r="AP215" s="27"/>
      <c r="AQ215" s="27"/>
      <c r="AR215" s="27"/>
      <c r="AS215" s="27"/>
      <c r="AT215" s="27"/>
      <c r="AU215" s="27"/>
    </row>
    <row r="216" spans="42:47" x14ac:dyDescent="0.2">
      <c r="AP216" s="27"/>
      <c r="AQ216" s="27"/>
      <c r="AR216" s="27"/>
      <c r="AS216" s="27"/>
      <c r="AT216" s="27"/>
      <c r="AU216" s="27"/>
    </row>
    <row r="217" spans="42:47" x14ac:dyDescent="0.2">
      <c r="AP217" s="27"/>
      <c r="AQ217" s="27"/>
      <c r="AR217" s="27"/>
      <c r="AS217" s="27"/>
      <c r="AT217" s="27"/>
      <c r="AU217" s="27"/>
    </row>
    <row r="218" spans="42:47" x14ac:dyDescent="0.2">
      <c r="AP218" s="27"/>
      <c r="AQ218" s="27"/>
      <c r="AR218" s="27"/>
      <c r="AS218" s="27"/>
      <c r="AT218" s="27"/>
      <c r="AU218" s="27"/>
    </row>
    <row r="219" spans="42:47" x14ac:dyDescent="0.2">
      <c r="AP219" s="27"/>
      <c r="AQ219" s="27"/>
      <c r="AR219" s="27"/>
      <c r="AS219" s="27"/>
      <c r="AT219" s="27"/>
      <c r="AU219" s="27"/>
    </row>
    <row r="220" spans="42:47" x14ac:dyDescent="0.2">
      <c r="AP220" s="27"/>
      <c r="AQ220" s="27"/>
      <c r="AR220" s="27"/>
      <c r="AS220" s="27"/>
      <c r="AT220" s="27"/>
      <c r="AU220" s="27"/>
    </row>
    <row r="221" spans="42:47" x14ac:dyDescent="0.2">
      <c r="AP221" s="27"/>
      <c r="AQ221" s="27"/>
      <c r="AR221" s="27"/>
      <c r="AS221" s="27"/>
      <c r="AT221" s="27"/>
      <c r="AU221" s="27"/>
    </row>
    <row r="222" spans="42:47" x14ac:dyDescent="0.2">
      <c r="AP222" s="27"/>
      <c r="AQ222" s="27"/>
      <c r="AR222" s="27"/>
      <c r="AS222" s="27"/>
      <c r="AT222" s="27"/>
      <c r="AU222" s="27"/>
    </row>
    <row r="223" spans="42:47" x14ac:dyDescent="0.2">
      <c r="AP223" s="27"/>
      <c r="AQ223" s="27"/>
      <c r="AR223" s="27"/>
      <c r="AS223" s="27"/>
      <c r="AT223" s="27"/>
      <c r="AU223" s="27"/>
    </row>
    <row r="224" spans="42:47" x14ac:dyDescent="0.2">
      <c r="AP224" s="27"/>
      <c r="AQ224" s="27"/>
      <c r="AR224" s="27"/>
      <c r="AS224" s="27"/>
      <c r="AT224" s="27"/>
      <c r="AU224" s="27"/>
    </row>
    <row r="225" spans="42:47" x14ac:dyDescent="0.2">
      <c r="AP225" s="27"/>
      <c r="AQ225" s="27"/>
      <c r="AR225" s="27"/>
      <c r="AS225" s="27"/>
      <c r="AT225" s="27"/>
      <c r="AU225" s="27"/>
    </row>
    <row r="226" spans="42:47" x14ac:dyDescent="0.2">
      <c r="AP226" s="27"/>
      <c r="AQ226" s="27"/>
      <c r="AR226" s="27"/>
      <c r="AS226" s="27"/>
      <c r="AT226" s="27"/>
      <c r="AU226" s="27"/>
    </row>
    <row r="227" spans="42:47" x14ac:dyDescent="0.2">
      <c r="AP227" s="27"/>
      <c r="AQ227" s="27"/>
      <c r="AR227" s="27"/>
      <c r="AS227" s="27"/>
      <c r="AT227" s="27"/>
      <c r="AU227" s="27"/>
    </row>
    <row r="228" spans="42:47" x14ac:dyDescent="0.2">
      <c r="AP228" s="27"/>
      <c r="AQ228" s="27"/>
      <c r="AR228" s="27"/>
      <c r="AS228" s="27"/>
      <c r="AT228" s="27"/>
      <c r="AU228" s="27"/>
    </row>
    <row r="229" spans="42:47" x14ac:dyDescent="0.2">
      <c r="AP229" s="27"/>
      <c r="AQ229" s="27"/>
      <c r="AR229" s="27"/>
      <c r="AS229" s="27"/>
      <c r="AT229" s="27"/>
      <c r="AU229" s="27"/>
    </row>
    <row r="230" spans="42:47" x14ac:dyDescent="0.2">
      <c r="AP230" s="27"/>
      <c r="AQ230" s="27"/>
      <c r="AR230" s="27"/>
      <c r="AS230" s="27"/>
      <c r="AT230" s="27"/>
      <c r="AU230" s="27"/>
    </row>
    <row r="231" spans="42:47" x14ac:dyDescent="0.2">
      <c r="AP231" s="27"/>
      <c r="AQ231" s="27"/>
      <c r="AR231" s="27"/>
      <c r="AS231" s="27"/>
      <c r="AT231" s="27"/>
      <c r="AU231" s="27"/>
    </row>
    <row r="232" spans="42:47" x14ac:dyDescent="0.2">
      <c r="AP232" s="27"/>
      <c r="AQ232" s="27"/>
      <c r="AR232" s="27"/>
      <c r="AS232" s="27"/>
      <c r="AT232" s="27"/>
      <c r="AU232" s="27"/>
    </row>
    <row r="233" spans="42:47" x14ac:dyDescent="0.2">
      <c r="AP233" s="27"/>
      <c r="AQ233" s="27"/>
      <c r="AR233" s="27"/>
      <c r="AS233" s="27"/>
      <c r="AT233" s="27"/>
      <c r="AU233" s="27"/>
    </row>
    <row r="234" spans="42:47" x14ac:dyDescent="0.2">
      <c r="AP234" s="27"/>
      <c r="AQ234" s="27"/>
      <c r="AR234" s="27"/>
      <c r="AS234" s="27"/>
      <c r="AT234" s="27"/>
      <c r="AU234" s="27"/>
    </row>
    <row r="235" spans="42:47" x14ac:dyDescent="0.2">
      <c r="AP235" s="27"/>
      <c r="AQ235" s="27"/>
      <c r="AR235" s="27"/>
      <c r="AS235" s="27"/>
      <c r="AT235" s="27"/>
      <c r="AU235" s="27"/>
    </row>
    <row r="236" spans="42:47" x14ac:dyDescent="0.2">
      <c r="AP236" s="27"/>
      <c r="AQ236" s="27"/>
      <c r="AR236" s="27"/>
      <c r="AS236" s="27"/>
      <c r="AT236" s="27"/>
      <c r="AU236" s="27"/>
    </row>
    <row r="237" spans="42:47" x14ac:dyDescent="0.2">
      <c r="AP237" s="27"/>
      <c r="AQ237" s="27"/>
      <c r="AR237" s="27"/>
      <c r="AS237" s="27"/>
      <c r="AT237" s="27"/>
      <c r="AU237" s="27"/>
    </row>
    <row r="238" spans="42:47" x14ac:dyDescent="0.2">
      <c r="AP238" s="27"/>
      <c r="AQ238" s="27"/>
      <c r="AR238" s="27"/>
      <c r="AS238" s="27"/>
      <c r="AT238" s="27"/>
      <c r="AU238" s="27"/>
    </row>
    <row r="239" spans="42:47" x14ac:dyDescent="0.2">
      <c r="AP239" s="27"/>
      <c r="AQ239" s="27"/>
      <c r="AR239" s="27"/>
      <c r="AS239" s="27"/>
      <c r="AT239" s="27"/>
      <c r="AU239" s="27"/>
    </row>
    <row r="240" spans="42:47" x14ac:dyDescent="0.2">
      <c r="AP240" s="27"/>
      <c r="AQ240" s="27"/>
      <c r="AR240" s="27"/>
      <c r="AS240" s="27"/>
      <c r="AT240" s="27"/>
      <c r="AU240" s="27"/>
    </row>
    <row r="241" spans="42:47" x14ac:dyDescent="0.2">
      <c r="AP241" s="27"/>
      <c r="AQ241" s="27"/>
      <c r="AR241" s="27"/>
      <c r="AS241" s="27"/>
      <c r="AT241" s="27"/>
      <c r="AU241" s="27"/>
    </row>
    <row r="242" spans="42:47" x14ac:dyDescent="0.2">
      <c r="AP242" s="27"/>
      <c r="AQ242" s="27"/>
      <c r="AR242" s="27"/>
      <c r="AS242" s="27"/>
      <c r="AT242" s="27"/>
      <c r="AU242" s="27"/>
    </row>
    <row r="243" spans="42:47" x14ac:dyDescent="0.2">
      <c r="AP243" s="27"/>
      <c r="AQ243" s="27"/>
      <c r="AR243" s="27"/>
      <c r="AS243" s="27"/>
      <c r="AT243" s="27"/>
      <c r="AU243" s="27"/>
    </row>
    <row r="244" spans="42:47" x14ac:dyDescent="0.2">
      <c r="AP244" s="27"/>
      <c r="AQ244" s="27"/>
      <c r="AR244" s="27"/>
      <c r="AS244" s="27"/>
      <c r="AT244" s="27"/>
      <c r="AU244" s="27"/>
    </row>
    <row r="245" spans="42:47" x14ac:dyDescent="0.2">
      <c r="AP245" s="27"/>
      <c r="AQ245" s="27"/>
      <c r="AR245" s="27"/>
      <c r="AS245" s="27"/>
      <c r="AT245" s="27"/>
      <c r="AU245" s="27"/>
    </row>
    <row r="246" spans="42:47" x14ac:dyDescent="0.2">
      <c r="AP246" s="27"/>
      <c r="AQ246" s="27"/>
      <c r="AR246" s="27"/>
      <c r="AS246" s="27"/>
      <c r="AT246" s="27"/>
      <c r="AU246" s="27"/>
    </row>
    <row r="247" spans="42:47" x14ac:dyDescent="0.2">
      <c r="AP247" s="27"/>
      <c r="AQ247" s="27"/>
      <c r="AR247" s="27"/>
      <c r="AS247" s="27"/>
      <c r="AT247" s="27"/>
      <c r="AU247" s="27"/>
    </row>
    <row r="248" spans="42:47" x14ac:dyDescent="0.2">
      <c r="AP248" s="27"/>
      <c r="AQ248" s="27"/>
      <c r="AR248" s="27"/>
      <c r="AS248" s="27"/>
      <c r="AT248" s="27"/>
      <c r="AU248" s="27"/>
    </row>
    <row r="249" spans="42:47" x14ac:dyDescent="0.2">
      <c r="AP249" s="27"/>
      <c r="AQ249" s="27"/>
      <c r="AR249" s="27"/>
      <c r="AS249" s="27"/>
      <c r="AT249" s="27"/>
      <c r="AU249" s="27"/>
    </row>
    <row r="250" spans="42:47" x14ac:dyDescent="0.2">
      <c r="AP250" s="27"/>
      <c r="AQ250" s="27"/>
      <c r="AR250" s="27"/>
      <c r="AS250" s="27"/>
      <c r="AT250" s="27"/>
      <c r="AU250" s="27"/>
    </row>
    <row r="251" spans="42:47" x14ac:dyDescent="0.2">
      <c r="AP251" s="27"/>
      <c r="AQ251" s="27"/>
      <c r="AR251" s="27"/>
      <c r="AS251" s="27"/>
      <c r="AT251" s="27"/>
      <c r="AU251" s="27"/>
    </row>
    <row r="252" spans="42:47" x14ac:dyDescent="0.2">
      <c r="AP252" s="27"/>
      <c r="AQ252" s="27"/>
      <c r="AR252" s="27"/>
      <c r="AS252" s="27"/>
      <c r="AT252" s="27"/>
      <c r="AU252" s="27"/>
    </row>
    <row r="253" spans="42:47" x14ac:dyDescent="0.2">
      <c r="AP253" s="27"/>
      <c r="AQ253" s="27"/>
      <c r="AR253" s="27"/>
      <c r="AS253" s="27"/>
      <c r="AT253" s="27"/>
      <c r="AU253" s="27"/>
    </row>
    <row r="254" spans="42:47" x14ac:dyDescent="0.2">
      <c r="AP254" s="27"/>
      <c r="AQ254" s="27"/>
      <c r="AR254" s="27"/>
      <c r="AS254" s="27"/>
      <c r="AT254" s="27"/>
      <c r="AU254" s="27"/>
    </row>
    <row r="255" spans="42:47" x14ac:dyDescent="0.2">
      <c r="AP255" s="27"/>
      <c r="AQ255" s="27"/>
      <c r="AR255" s="27"/>
      <c r="AS255" s="27"/>
      <c r="AT255" s="27"/>
      <c r="AU255" s="27"/>
    </row>
    <row r="256" spans="42:47" x14ac:dyDescent="0.2">
      <c r="AP256" s="27"/>
      <c r="AQ256" s="27"/>
      <c r="AR256" s="27"/>
      <c r="AS256" s="27"/>
      <c r="AT256" s="27"/>
      <c r="AU256" s="27"/>
    </row>
    <row r="257" spans="42:47" x14ac:dyDescent="0.2">
      <c r="AP257" s="27"/>
      <c r="AQ257" s="27"/>
      <c r="AR257" s="27"/>
      <c r="AS257" s="27"/>
      <c r="AT257" s="27"/>
      <c r="AU257" s="27"/>
    </row>
    <row r="258" spans="42:47" x14ac:dyDescent="0.2">
      <c r="AP258" s="27"/>
      <c r="AQ258" s="27"/>
      <c r="AR258" s="27"/>
      <c r="AS258" s="27"/>
      <c r="AT258" s="27"/>
      <c r="AU258" s="27"/>
    </row>
    <row r="259" spans="42:47" x14ac:dyDescent="0.2">
      <c r="AP259" s="27"/>
      <c r="AQ259" s="27"/>
      <c r="AR259" s="27"/>
      <c r="AS259" s="27"/>
      <c r="AT259" s="27"/>
      <c r="AU259" s="27"/>
    </row>
    <row r="260" spans="42:47" x14ac:dyDescent="0.2">
      <c r="AP260" s="27"/>
      <c r="AQ260" s="27"/>
      <c r="AR260" s="27"/>
      <c r="AS260" s="27"/>
      <c r="AT260" s="27"/>
      <c r="AU260" s="27"/>
    </row>
    <row r="261" spans="42:47" x14ac:dyDescent="0.2">
      <c r="AP261" s="27"/>
      <c r="AQ261" s="27"/>
      <c r="AR261" s="27"/>
      <c r="AS261" s="27"/>
      <c r="AT261" s="27"/>
      <c r="AU261" s="27"/>
    </row>
    <row r="262" spans="42:47" x14ac:dyDescent="0.2">
      <c r="AP262" s="27"/>
      <c r="AQ262" s="27"/>
      <c r="AR262" s="27"/>
      <c r="AS262" s="27"/>
      <c r="AT262" s="27"/>
      <c r="AU262" s="27"/>
    </row>
    <row r="263" spans="42:47" x14ac:dyDescent="0.2">
      <c r="AP263" s="27"/>
      <c r="AQ263" s="27"/>
      <c r="AR263" s="27"/>
      <c r="AS263" s="27"/>
      <c r="AT263" s="27"/>
      <c r="AU263" s="27"/>
    </row>
    <row r="264" spans="42:47" x14ac:dyDescent="0.2">
      <c r="AP264" s="27"/>
      <c r="AQ264" s="27"/>
      <c r="AR264" s="27"/>
      <c r="AS264" s="27"/>
      <c r="AT264" s="27"/>
      <c r="AU264" s="27"/>
    </row>
    <row r="265" spans="42:47" x14ac:dyDescent="0.2">
      <c r="AP265" s="27"/>
      <c r="AQ265" s="27"/>
      <c r="AR265" s="27"/>
      <c r="AS265" s="27"/>
      <c r="AT265" s="27"/>
      <c r="AU265" s="27"/>
    </row>
    <row r="266" spans="42:47" x14ac:dyDescent="0.2">
      <c r="AP266" s="27"/>
      <c r="AQ266" s="27"/>
      <c r="AR266" s="27"/>
      <c r="AS266" s="27"/>
      <c r="AT266" s="27"/>
      <c r="AU266" s="27"/>
    </row>
    <row r="267" spans="42:47" x14ac:dyDescent="0.2">
      <c r="AP267" s="27"/>
      <c r="AQ267" s="27"/>
      <c r="AR267" s="27"/>
      <c r="AS267" s="27"/>
      <c r="AT267" s="27"/>
      <c r="AU267" s="27"/>
    </row>
    <row r="268" spans="42:47" x14ac:dyDescent="0.2">
      <c r="AP268" s="27"/>
      <c r="AQ268" s="27"/>
      <c r="AR268" s="27"/>
      <c r="AS268" s="27"/>
      <c r="AT268" s="27"/>
      <c r="AU268" s="27"/>
    </row>
    <row r="269" spans="42:47" x14ac:dyDescent="0.2">
      <c r="AP269" s="27"/>
      <c r="AQ269" s="27"/>
      <c r="AR269" s="27"/>
      <c r="AS269" s="27"/>
      <c r="AT269" s="27"/>
      <c r="AU269" s="27"/>
    </row>
    <row r="270" spans="42:47" x14ac:dyDescent="0.2">
      <c r="AP270" s="27"/>
      <c r="AQ270" s="27"/>
      <c r="AR270" s="27"/>
      <c r="AS270" s="27"/>
      <c r="AT270" s="27"/>
      <c r="AU270" s="27"/>
    </row>
    <row r="271" spans="42:47" x14ac:dyDescent="0.2">
      <c r="AP271" s="27"/>
      <c r="AQ271" s="27"/>
      <c r="AR271" s="27"/>
      <c r="AS271" s="27"/>
      <c r="AT271" s="27"/>
      <c r="AU271" s="27"/>
    </row>
    <row r="272" spans="42:47" x14ac:dyDescent="0.2">
      <c r="AP272" s="27"/>
      <c r="AQ272" s="27"/>
      <c r="AR272" s="27"/>
      <c r="AS272" s="27"/>
      <c r="AT272" s="27"/>
      <c r="AU272" s="27"/>
    </row>
    <row r="273" spans="42:47" x14ac:dyDescent="0.2">
      <c r="AP273" s="27"/>
      <c r="AQ273" s="27"/>
      <c r="AR273" s="27"/>
      <c r="AS273" s="27"/>
      <c r="AT273" s="27"/>
      <c r="AU273" s="27"/>
    </row>
    <row r="274" spans="42:47" x14ac:dyDescent="0.2">
      <c r="AP274" s="27"/>
      <c r="AQ274" s="27"/>
      <c r="AR274" s="27"/>
      <c r="AS274" s="27"/>
      <c r="AT274" s="27"/>
      <c r="AU274" s="27"/>
    </row>
    <row r="275" spans="42:47" x14ac:dyDescent="0.2">
      <c r="AP275" s="27"/>
      <c r="AQ275" s="27"/>
      <c r="AR275" s="27"/>
      <c r="AS275" s="27"/>
      <c r="AT275" s="27"/>
      <c r="AU275" s="27"/>
    </row>
    <row r="276" spans="42:47" x14ac:dyDescent="0.2">
      <c r="AP276" s="27"/>
      <c r="AQ276" s="27"/>
      <c r="AR276" s="27"/>
      <c r="AS276" s="27"/>
      <c r="AT276" s="27"/>
      <c r="AU276" s="27"/>
    </row>
    <row r="277" spans="42:47" x14ac:dyDescent="0.2">
      <c r="AP277" s="27"/>
      <c r="AQ277" s="27"/>
      <c r="AR277" s="27"/>
      <c r="AS277" s="27"/>
      <c r="AT277" s="27"/>
      <c r="AU277" s="27"/>
    </row>
    <row r="278" spans="42:47" x14ac:dyDescent="0.2">
      <c r="AP278" s="27"/>
      <c r="AQ278" s="27"/>
      <c r="AR278" s="27"/>
      <c r="AS278" s="27"/>
      <c r="AT278" s="27"/>
      <c r="AU278" s="27"/>
    </row>
    <row r="279" spans="42:47" x14ac:dyDescent="0.2">
      <c r="AP279" s="27"/>
      <c r="AQ279" s="27"/>
      <c r="AR279" s="27"/>
      <c r="AS279" s="27"/>
      <c r="AT279" s="27"/>
      <c r="AU279" s="27"/>
    </row>
    <row r="280" spans="42:47" x14ac:dyDescent="0.2">
      <c r="AP280" s="27"/>
      <c r="AQ280" s="27"/>
      <c r="AR280" s="27"/>
      <c r="AS280" s="27"/>
      <c r="AT280" s="27"/>
      <c r="AU280" s="27"/>
    </row>
    <row r="281" spans="42:47" x14ac:dyDescent="0.2">
      <c r="AP281" s="27"/>
      <c r="AQ281" s="27"/>
      <c r="AR281" s="27"/>
      <c r="AS281" s="27"/>
      <c r="AT281" s="27"/>
      <c r="AU281" s="27"/>
    </row>
    <row r="282" spans="42:47" x14ac:dyDescent="0.2">
      <c r="AP282" s="27"/>
      <c r="AQ282" s="27"/>
      <c r="AR282" s="27"/>
      <c r="AS282" s="27"/>
      <c r="AT282" s="27"/>
      <c r="AU282" s="27"/>
    </row>
    <row r="283" spans="42:47" x14ac:dyDescent="0.2">
      <c r="AP283" s="27"/>
      <c r="AQ283" s="27"/>
      <c r="AR283" s="27"/>
      <c r="AS283" s="27"/>
      <c r="AT283" s="27"/>
      <c r="AU283" s="27"/>
    </row>
    <row r="284" spans="42:47" x14ac:dyDescent="0.2">
      <c r="AP284" s="27"/>
      <c r="AQ284" s="27"/>
      <c r="AR284" s="27"/>
      <c r="AS284" s="27"/>
      <c r="AT284" s="27"/>
      <c r="AU284" s="27"/>
    </row>
    <row r="285" spans="42:47" x14ac:dyDescent="0.2">
      <c r="AP285" s="27"/>
      <c r="AQ285" s="27"/>
      <c r="AR285" s="27"/>
      <c r="AS285" s="27"/>
      <c r="AT285" s="27"/>
      <c r="AU285" s="27"/>
    </row>
    <row r="286" spans="42:47" x14ac:dyDescent="0.2">
      <c r="AP286" s="27"/>
      <c r="AQ286" s="27"/>
      <c r="AR286" s="27"/>
      <c r="AS286" s="27"/>
      <c r="AT286" s="27"/>
      <c r="AU286" s="27"/>
    </row>
    <row r="287" spans="42:47" x14ac:dyDescent="0.2">
      <c r="AP287" s="27"/>
      <c r="AQ287" s="27"/>
      <c r="AR287" s="27"/>
      <c r="AS287" s="27"/>
      <c r="AT287" s="27"/>
      <c r="AU287" s="27"/>
    </row>
    <row r="288" spans="42:47" x14ac:dyDescent="0.2">
      <c r="AP288" s="27"/>
      <c r="AQ288" s="27"/>
      <c r="AR288" s="27"/>
      <c r="AS288" s="27"/>
      <c r="AT288" s="27"/>
      <c r="AU288" s="27"/>
    </row>
    <row r="289" spans="42:47" x14ac:dyDescent="0.2">
      <c r="AP289" s="27"/>
      <c r="AQ289" s="27"/>
      <c r="AR289" s="27"/>
      <c r="AS289" s="27"/>
      <c r="AT289" s="27"/>
      <c r="AU289" s="27"/>
    </row>
    <row r="290" spans="42:47" x14ac:dyDescent="0.2">
      <c r="AP290" s="27"/>
      <c r="AQ290" s="27"/>
      <c r="AR290" s="27"/>
      <c r="AS290" s="27"/>
      <c r="AT290" s="27"/>
      <c r="AU290" s="27"/>
    </row>
    <row r="291" spans="42:47" x14ac:dyDescent="0.2">
      <c r="AP291" s="27"/>
      <c r="AQ291" s="27"/>
      <c r="AR291" s="27"/>
      <c r="AS291" s="27"/>
      <c r="AT291" s="27"/>
      <c r="AU291" s="27"/>
    </row>
    <row r="292" spans="42:47" x14ac:dyDescent="0.2">
      <c r="AP292" s="27"/>
      <c r="AQ292" s="27"/>
      <c r="AR292" s="27"/>
      <c r="AS292" s="27"/>
      <c r="AT292" s="27"/>
      <c r="AU292" s="27"/>
    </row>
    <row r="293" spans="42:47" x14ac:dyDescent="0.2">
      <c r="AP293" s="27"/>
      <c r="AQ293" s="27"/>
      <c r="AR293" s="27"/>
      <c r="AS293" s="27"/>
      <c r="AT293" s="27"/>
      <c r="AU293" s="27"/>
    </row>
    <row r="294" spans="42:47" x14ac:dyDescent="0.2">
      <c r="AP294" s="27"/>
      <c r="AQ294" s="27"/>
      <c r="AR294" s="27"/>
      <c r="AS294" s="27"/>
      <c r="AT294" s="27"/>
      <c r="AU294" s="27"/>
    </row>
    <row r="295" spans="42:47" x14ac:dyDescent="0.2">
      <c r="AP295" s="27"/>
      <c r="AQ295" s="27"/>
      <c r="AR295" s="27"/>
      <c r="AS295" s="27"/>
      <c r="AT295" s="27"/>
      <c r="AU295" s="27"/>
    </row>
    <row r="296" spans="42:47" x14ac:dyDescent="0.2">
      <c r="AP296" s="27"/>
      <c r="AQ296" s="27"/>
      <c r="AR296" s="27"/>
      <c r="AS296" s="27"/>
      <c r="AT296" s="27"/>
      <c r="AU296" s="27"/>
    </row>
    <row r="297" spans="42:47" x14ac:dyDescent="0.2">
      <c r="AP297" s="27"/>
      <c r="AQ297" s="27"/>
      <c r="AR297" s="27"/>
      <c r="AS297" s="27"/>
      <c r="AT297" s="27"/>
      <c r="AU297" s="27"/>
    </row>
    <row r="298" spans="42:47" x14ac:dyDescent="0.2">
      <c r="AP298" s="27"/>
      <c r="AQ298" s="27"/>
      <c r="AR298" s="27"/>
      <c r="AS298" s="27"/>
      <c r="AT298" s="27"/>
      <c r="AU298" s="27"/>
    </row>
    <row r="299" spans="42:47" x14ac:dyDescent="0.2">
      <c r="AP299" s="27"/>
      <c r="AQ299" s="27"/>
      <c r="AR299" s="27"/>
      <c r="AS299" s="27"/>
      <c r="AT299" s="27"/>
      <c r="AU299" s="27"/>
    </row>
    <row r="300" spans="42:47" x14ac:dyDescent="0.2">
      <c r="AP300" s="27"/>
      <c r="AQ300" s="27"/>
      <c r="AR300" s="27"/>
      <c r="AS300" s="27"/>
      <c r="AT300" s="27"/>
      <c r="AU300" s="27"/>
    </row>
    <row r="301" spans="42:47" x14ac:dyDescent="0.2">
      <c r="AP301" s="27"/>
      <c r="AQ301" s="27"/>
      <c r="AR301" s="27"/>
      <c r="AS301" s="27"/>
      <c r="AT301" s="27"/>
      <c r="AU301" s="27"/>
    </row>
    <row r="302" spans="42:47" x14ac:dyDescent="0.2">
      <c r="AP302" s="27"/>
      <c r="AQ302" s="27"/>
      <c r="AR302" s="27"/>
      <c r="AS302" s="27"/>
      <c r="AT302" s="27"/>
      <c r="AU302" s="27"/>
    </row>
    <row r="303" spans="42:47" x14ac:dyDescent="0.2">
      <c r="AP303" s="27"/>
      <c r="AQ303" s="27"/>
      <c r="AR303" s="27"/>
      <c r="AS303" s="27"/>
      <c r="AT303" s="27"/>
      <c r="AU303" s="27"/>
    </row>
    <row r="304" spans="42:47" x14ac:dyDescent="0.2">
      <c r="AP304" s="27"/>
      <c r="AQ304" s="27"/>
      <c r="AR304" s="27"/>
      <c r="AS304" s="27"/>
      <c r="AT304" s="27"/>
      <c r="AU304" s="27"/>
    </row>
    <row r="305" spans="42:47" x14ac:dyDescent="0.2">
      <c r="AP305" s="27"/>
      <c r="AQ305" s="27"/>
      <c r="AR305" s="27"/>
      <c r="AS305" s="27"/>
      <c r="AT305" s="27"/>
      <c r="AU305" s="27"/>
    </row>
    <row r="306" spans="42:47" x14ac:dyDescent="0.2">
      <c r="AP306" s="27"/>
      <c r="AQ306" s="27"/>
      <c r="AR306" s="27"/>
      <c r="AS306" s="27"/>
      <c r="AT306" s="27"/>
      <c r="AU306" s="27"/>
    </row>
    <row r="307" spans="42:47" x14ac:dyDescent="0.2">
      <c r="AP307" s="27"/>
      <c r="AQ307" s="27"/>
      <c r="AR307" s="27"/>
      <c r="AS307" s="27"/>
      <c r="AT307" s="27"/>
      <c r="AU307" s="27"/>
    </row>
    <row r="308" spans="42:47" x14ac:dyDescent="0.2">
      <c r="AP308" s="27"/>
      <c r="AQ308" s="27"/>
      <c r="AR308" s="27"/>
      <c r="AS308" s="27"/>
      <c r="AT308" s="27"/>
      <c r="AU308" s="27"/>
    </row>
    <row r="309" spans="42:47" x14ac:dyDescent="0.2">
      <c r="AP309" s="27"/>
      <c r="AQ309" s="27"/>
      <c r="AR309" s="27"/>
      <c r="AS309" s="27"/>
      <c r="AT309" s="27"/>
      <c r="AU309" s="27"/>
    </row>
    <row r="310" spans="42:47" x14ac:dyDescent="0.2">
      <c r="AP310" s="27"/>
      <c r="AQ310" s="27"/>
      <c r="AR310" s="27"/>
      <c r="AS310" s="27"/>
      <c r="AT310" s="27"/>
      <c r="AU310" s="27"/>
    </row>
    <row r="311" spans="42:47" x14ac:dyDescent="0.2">
      <c r="AP311" s="27"/>
      <c r="AQ311" s="27"/>
      <c r="AR311" s="27"/>
      <c r="AS311" s="27"/>
      <c r="AT311" s="27"/>
      <c r="AU311" s="27"/>
    </row>
    <row r="312" spans="42:47" x14ac:dyDescent="0.2">
      <c r="AP312" s="27"/>
      <c r="AQ312" s="27"/>
      <c r="AR312" s="27"/>
      <c r="AS312" s="27"/>
      <c r="AT312" s="27"/>
      <c r="AU312" s="27"/>
    </row>
    <row r="313" spans="42:47" x14ac:dyDescent="0.2">
      <c r="AP313" s="27"/>
      <c r="AQ313" s="27"/>
      <c r="AR313" s="27"/>
      <c r="AS313" s="27"/>
      <c r="AT313" s="27"/>
      <c r="AU313" s="27"/>
    </row>
    <row r="314" spans="42:47" x14ac:dyDescent="0.2">
      <c r="AP314" s="27"/>
      <c r="AQ314" s="27"/>
      <c r="AR314" s="27"/>
      <c r="AS314" s="27"/>
      <c r="AT314" s="27"/>
      <c r="AU314" s="27"/>
    </row>
    <row r="315" spans="42:47" x14ac:dyDescent="0.2">
      <c r="AP315" s="27"/>
      <c r="AQ315" s="27"/>
      <c r="AR315" s="27"/>
      <c r="AS315" s="27"/>
      <c r="AT315" s="27"/>
      <c r="AU315" s="27"/>
    </row>
    <row r="316" spans="42:47" x14ac:dyDescent="0.2">
      <c r="AP316" s="27"/>
      <c r="AQ316" s="27"/>
      <c r="AR316" s="27"/>
      <c r="AS316" s="27"/>
      <c r="AT316" s="27"/>
      <c r="AU316" s="27"/>
    </row>
    <row r="317" spans="42:47" x14ac:dyDescent="0.2">
      <c r="AP317" s="27"/>
      <c r="AQ317" s="27"/>
      <c r="AR317" s="27"/>
      <c r="AS317" s="27"/>
      <c r="AT317" s="27"/>
      <c r="AU317" s="27"/>
    </row>
    <row r="318" spans="42:47" x14ac:dyDescent="0.2">
      <c r="AP318" s="27"/>
      <c r="AQ318" s="27"/>
      <c r="AR318" s="27"/>
      <c r="AS318" s="27"/>
      <c r="AT318" s="27"/>
      <c r="AU318" s="27"/>
    </row>
    <row r="319" spans="42:47" x14ac:dyDescent="0.2">
      <c r="AP319" s="27"/>
      <c r="AQ319" s="27"/>
      <c r="AR319" s="27"/>
      <c r="AS319" s="27"/>
      <c r="AT319" s="27"/>
      <c r="AU319" s="27"/>
    </row>
    <row r="320" spans="42:47" x14ac:dyDescent="0.2">
      <c r="AP320" s="27"/>
      <c r="AQ320" s="27"/>
      <c r="AR320" s="27"/>
      <c r="AS320" s="27"/>
      <c r="AT320" s="27"/>
      <c r="AU320" s="27"/>
    </row>
    <row r="321" spans="42:47" x14ac:dyDescent="0.2">
      <c r="AP321" s="27"/>
      <c r="AQ321" s="27"/>
      <c r="AR321" s="27"/>
      <c r="AS321" s="27"/>
      <c r="AT321" s="27"/>
      <c r="AU321" s="27"/>
    </row>
    <row r="322" spans="42:47" x14ac:dyDescent="0.2">
      <c r="AP322" s="27"/>
      <c r="AQ322" s="27"/>
      <c r="AR322" s="27"/>
      <c r="AS322" s="27"/>
      <c r="AT322" s="27"/>
      <c r="AU322" s="27"/>
    </row>
    <row r="323" spans="42:47" x14ac:dyDescent="0.2">
      <c r="AP323" s="27"/>
      <c r="AQ323" s="27"/>
      <c r="AR323" s="27"/>
      <c r="AS323" s="27"/>
      <c r="AT323" s="27"/>
      <c r="AU323" s="27"/>
    </row>
    <row r="324" spans="42:47" x14ac:dyDescent="0.2">
      <c r="AP324" s="27"/>
      <c r="AQ324" s="27"/>
      <c r="AR324" s="27"/>
      <c r="AS324" s="27"/>
      <c r="AT324" s="27"/>
      <c r="AU324" s="27"/>
    </row>
    <row r="325" spans="42:47" x14ac:dyDescent="0.2">
      <c r="AP325" s="27"/>
      <c r="AQ325" s="27"/>
      <c r="AR325" s="27"/>
      <c r="AS325" s="27"/>
      <c r="AT325" s="27"/>
      <c r="AU325" s="27"/>
    </row>
    <row r="326" spans="42:47" x14ac:dyDescent="0.2">
      <c r="AP326" s="27"/>
      <c r="AQ326" s="27"/>
      <c r="AR326" s="27"/>
      <c r="AS326" s="27"/>
      <c r="AT326" s="27"/>
      <c r="AU326" s="27"/>
    </row>
    <row r="327" spans="42:47" x14ac:dyDescent="0.2">
      <c r="AP327" s="27"/>
      <c r="AQ327" s="27"/>
      <c r="AR327" s="27"/>
      <c r="AS327" s="27"/>
      <c r="AT327" s="27"/>
      <c r="AU327" s="27"/>
    </row>
    <row r="328" spans="42:47" x14ac:dyDescent="0.2">
      <c r="AP328" s="27"/>
      <c r="AQ328" s="27"/>
      <c r="AR328" s="27"/>
      <c r="AS328" s="27"/>
      <c r="AT328" s="27"/>
      <c r="AU328" s="27"/>
    </row>
    <row r="329" spans="42:47" x14ac:dyDescent="0.2">
      <c r="AP329" s="27"/>
      <c r="AQ329" s="27"/>
      <c r="AR329" s="27"/>
      <c r="AS329" s="27"/>
      <c r="AT329" s="27"/>
      <c r="AU329" s="27"/>
    </row>
    <row r="330" spans="42:47" x14ac:dyDescent="0.2">
      <c r="AP330" s="27"/>
      <c r="AQ330" s="27"/>
      <c r="AR330" s="27"/>
      <c r="AS330" s="27"/>
      <c r="AT330" s="27"/>
      <c r="AU330" s="27"/>
    </row>
    <row r="331" spans="42:47" x14ac:dyDescent="0.2">
      <c r="AP331" s="27"/>
      <c r="AQ331" s="27"/>
      <c r="AR331" s="27"/>
      <c r="AS331" s="27"/>
      <c r="AT331" s="27"/>
      <c r="AU331" s="27"/>
    </row>
    <row r="332" spans="42:47" x14ac:dyDescent="0.2">
      <c r="AP332" s="27"/>
      <c r="AQ332" s="27"/>
      <c r="AR332" s="27"/>
      <c r="AS332" s="27"/>
      <c r="AT332" s="27"/>
      <c r="AU332" s="27"/>
    </row>
    <row r="333" spans="42:47" x14ac:dyDescent="0.2">
      <c r="AP333" s="27"/>
      <c r="AQ333" s="27"/>
      <c r="AR333" s="27"/>
      <c r="AS333" s="27"/>
      <c r="AT333" s="27"/>
      <c r="AU333" s="27"/>
    </row>
    <row r="334" spans="42:47" x14ac:dyDescent="0.2">
      <c r="AP334" s="27"/>
      <c r="AQ334" s="27"/>
      <c r="AR334" s="27"/>
      <c r="AS334" s="27"/>
      <c r="AT334" s="27"/>
      <c r="AU334" s="27"/>
    </row>
    <row r="335" spans="42:47" x14ac:dyDescent="0.2">
      <c r="AP335" s="27"/>
      <c r="AQ335" s="27"/>
      <c r="AR335" s="27"/>
      <c r="AS335" s="27"/>
      <c r="AT335" s="27"/>
      <c r="AU335" s="27"/>
    </row>
    <row r="336" spans="42:47" x14ac:dyDescent="0.2">
      <c r="AP336" s="27"/>
      <c r="AQ336" s="27"/>
      <c r="AR336" s="27"/>
      <c r="AS336" s="27"/>
      <c r="AT336" s="27"/>
      <c r="AU336" s="27"/>
    </row>
    <row r="337" spans="42:47" x14ac:dyDescent="0.2">
      <c r="AP337" s="27"/>
      <c r="AQ337" s="27"/>
      <c r="AR337" s="27"/>
      <c r="AS337" s="27"/>
      <c r="AT337" s="27"/>
      <c r="AU337" s="27"/>
    </row>
    <row r="338" spans="42:47" x14ac:dyDescent="0.2">
      <c r="AP338" s="27"/>
      <c r="AQ338" s="27"/>
      <c r="AR338" s="27"/>
      <c r="AS338" s="27"/>
      <c r="AT338" s="27"/>
      <c r="AU338" s="27"/>
    </row>
    <row r="339" spans="42:47" x14ac:dyDescent="0.2">
      <c r="AP339" s="27"/>
      <c r="AQ339" s="27"/>
      <c r="AR339" s="27"/>
      <c r="AS339" s="27"/>
      <c r="AT339" s="27"/>
      <c r="AU339" s="27"/>
    </row>
    <row r="340" spans="42:47" x14ac:dyDescent="0.2">
      <c r="AP340" s="27"/>
      <c r="AQ340" s="27"/>
      <c r="AR340" s="27"/>
      <c r="AS340" s="27"/>
      <c r="AT340" s="27"/>
      <c r="AU340" s="27"/>
    </row>
    <row r="341" spans="42:47" x14ac:dyDescent="0.2">
      <c r="AP341" s="27"/>
      <c r="AQ341" s="27"/>
      <c r="AR341" s="27"/>
      <c r="AS341" s="27"/>
      <c r="AT341" s="27"/>
      <c r="AU341" s="27"/>
    </row>
    <row r="342" spans="42:47" x14ac:dyDescent="0.2">
      <c r="AP342" s="27"/>
      <c r="AQ342" s="27"/>
      <c r="AR342" s="27"/>
      <c r="AS342" s="27"/>
      <c r="AT342" s="27"/>
      <c r="AU342" s="27"/>
    </row>
    <row r="343" spans="42:47" x14ac:dyDescent="0.2">
      <c r="AP343" s="27"/>
      <c r="AQ343" s="27"/>
      <c r="AR343" s="27"/>
      <c r="AS343" s="27"/>
      <c r="AT343" s="27"/>
      <c r="AU343" s="27"/>
    </row>
    <row r="344" spans="42:47" x14ac:dyDescent="0.2">
      <c r="AP344" s="27"/>
      <c r="AQ344" s="27"/>
      <c r="AR344" s="27"/>
      <c r="AS344" s="27"/>
      <c r="AT344" s="27"/>
      <c r="AU344" s="27"/>
    </row>
    <row r="345" spans="42:47" x14ac:dyDescent="0.2">
      <c r="AP345" s="27"/>
      <c r="AQ345" s="27"/>
      <c r="AR345" s="27"/>
      <c r="AS345" s="27"/>
      <c r="AT345" s="27"/>
      <c r="AU345" s="27"/>
    </row>
    <row r="346" spans="42:47" x14ac:dyDescent="0.2">
      <c r="AP346" s="27"/>
      <c r="AQ346" s="27"/>
      <c r="AR346" s="27"/>
      <c r="AS346" s="27"/>
      <c r="AT346" s="27"/>
      <c r="AU346" s="27"/>
    </row>
    <row r="347" spans="42:47" x14ac:dyDescent="0.2">
      <c r="AP347" s="27"/>
      <c r="AQ347" s="27"/>
      <c r="AR347" s="27"/>
      <c r="AS347" s="27"/>
      <c r="AT347" s="27"/>
      <c r="AU347" s="27"/>
    </row>
    <row r="348" spans="42:47" x14ac:dyDescent="0.2">
      <c r="AP348" s="27"/>
      <c r="AQ348" s="27"/>
      <c r="AR348" s="27"/>
      <c r="AS348" s="27"/>
      <c r="AT348" s="27"/>
      <c r="AU348" s="27"/>
    </row>
    <row r="349" spans="42:47" x14ac:dyDescent="0.2">
      <c r="AP349" s="27"/>
      <c r="AQ349" s="27"/>
      <c r="AR349" s="27"/>
      <c r="AS349" s="27"/>
      <c r="AT349" s="27"/>
      <c r="AU349" s="27"/>
    </row>
    <row r="350" spans="42:47" x14ac:dyDescent="0.2">
      <c r="AP350" s="27"/>
      <c r="AQ350" s="27"/>
      <c r="AR350" s="27"/>
      <c r="AS350" s="27"/>
      <c r="AT350" s="27"/>
      <c r="AU350" s="27"/>
    </row>
    <row r="351" spans="42:47" x14ac:dyDescent="0.2">
      <c r="AP351" s="27"/>
      <c r="AQ351" s="27"/>
      <c r="AR351" s="27"/>
      <c r="AS351" s="27"/>
      <c r="AT351" s="27"/>
      <c r="AU351" s="27"/>
    </row>
    <row r="352" spans="42:47" x14ac:dyDescent="0.2">
      <c r="AP352" s="27"/>
      <c r="AQ352" s="27"/>
      <c r="AR352" s="27"/>
      <c r="AS352" s="27"/>
      <c r="AT352" s="27"/>
      <c r="AU352" s="27"/>
    </row>
    <row r="353" spans="42:47" x14ac:dyDescent="0.2">
      <c r="AP353" s="27"/>
      <c r="AQ353" s="27"/>
      <c r="AR353" s="27"/>
      <c r="AS353" s="27"/>
      <c r="AT353" s="27"/>
      <c r="AU353" s="27"/>
    </row>
    <row r="354" spans="42:47" x14ac:dyDescent="0.2">
      <c r="AP354" s="27"/>
      <c r="AQ354" s="27"/>
      <c r="AR354" s="27"/>
      <c r="AS354" s="27"/>
      <c r="AT354" s="27"/>
      <c r="AU354" s="27"/>
    </row>
    <row r="355" spans="42:47" x14ac:dyDescent="0.2">
      <c r="AP355" s="27"/>
      <c r="AQ355" s="27"/>
      <c r="AR355" s="27"/>
      <c r="AS355" s="27"/>
      <c r="AT355" s="27"/>
      <c r="AU355" s="27"/>
    </row>
    <row r="356" spans="42:47" x14ac:dyDescent="0.2">
      <c r="AP356" s="27"/>
      <c r="AQ356" s="27"/>
      <c r="AR356" s="27"/>
      <c r="AS356" s="27"/>
      <c r="AT356" s="27"/>
      <c r="AU356" s="27"/>
    </row>
    <row r="357" spans="42:47" x14ac:dyDescent="0.2">
      <c r="AP357" s="27"/>
      <c r="AQ357" s="27"/>
      <c r="AR357" s="27"/>
      <c r="AS357" s="27"/>
      <c r="AT357" s="27"/>
      <c r="AU357" s="27"/>
    </row>
    <row r="358" spans="42:47" x14ac:dyDescent="0.2">
      <c r="AP358" s="27"/>
      <c r="AQ358" s="27"/>
      <c r="AR358" s="27"/>
      <c r="AS358" s="27"/>
      <c r="AT358" s="27"/>
      <c r="AU358" s="27"/>
    </row>
    <row r="359" spans="42:47" x14ac:dyDescent="0.2">
      <c r="AP359" s="27"/>
      <c r="AQ359" s="27"/>
      <c r="AR359" s="27"/>
      <c r="AS359" s="27"/>
      <c r="AT359" s="27"/>
      <c r="AU359" s="27"/>
    </row>
    <row r="360" spans="42:47" x14ac:dyDescent="0.2">
      <c r="AP360" s="27"/>
      <c r="AQ360" s="27"/>
      <c r="AR360" s="27"/>
      <c r="AS360" s="27"/>
      <c r="AT360" s="27"/>
      <c r="AU360" s="27"/>
    </row>
    <row r="361" spans="42:47" x14ac:dyDescent="0.2">
      <c r="AP361" s="27"/>
      <c r="AQ361" s="27"/>
      <c r="AR361" s="27"/>
      <c r="AS361" s="27"/>
      <c r="AT361" s="27"/>
      <c r="AU361" s="27"/>
    </row>
    <row r="362" spans="42:47" x14ac:dyDescent="0.2">
      <c r="AP362" s="27"/>
      <c r="AQ362" s="27"/>
      <c r="AR362" s="27"/>
      <c r="AS362" s="27"/>
      <c r="AT362" s="27"/>
      <c r="AU362" s="27"/>
    </row>
    <row r="363" spans="42:47" x14ac:dyDescent="0.2">
      <c r="AP363" s="27"/>
      <c r="AQ363" s="27"/>
      <c r="AR363" s="27"/>
      <c r="AS363" s="27"/>
      <c r="AT363" s="27"/>
      <c r="AU363" s="27"/>
    </row>
    <row r="364" spans="42:47" x14ac:dyDescent="0.2">
      <c r="AP364" s="27"/>
      <c r="AQ364" s="27"/>
      <c r="AR364" s="27"/>
      <c r="AS364" s="27"/>
      <c r="AT364" s="27"/>
      <c r="AU364" s="27"/>
    </row>
    <row r="365" spans="42:47" x14ac:dyDescent="0.2">
      <c r="AP365" s="27"/>
      <c r="AQ365" s="27"/>
      <c r="AR365" s="27"/>
      <c r="AS365" s="27"/>
      <c r="AT365" s="27"/>
      <c r="AU365" s="27"/>
    </row>
    <row r="366" spans="42:47" x14ac:dyDescent="0.2">
      <c r="AP366" s="27"/>
      <c r="AQ366" s="27"/>
      <c r="AR366" s="27"/>
      <c r="AS366" s="27"/>
      <c r="AT366" s="27"/>
      <c r="AU366" s="27"/>
    </row>
    <row r="367" spans="42:47" x14ac:dyDescent="0.2">
      <c r="AP367" s="27"/>
      <c r="AQ367" s="27"/>
      <c r="AR367" s="27"/>
      <c r="AS367" s="27"/>
      <c r="AT367" s="27"/>
      <c r="AU367" s="27"/>
    </row>
    <row r="368" spans="42:47" x14ac:dyDescent="0.2">
      <c r="AP368" s="27"/>
      <c r="AQ368" s="27"/>
      <c r="AR368" s="27"/>
      <c r="AS368" s="27"/>
      <c r="AT368" s="27"/>
      <c r="AU368" s="27"/>
    </row>
    <row r="369" spans="42:47" x14ac:dyDescent="0.2">
      <c r="AP369" s="27"/>
      <c r="AQ369" s="27"/>
      <c r="AR369" s="27"/>
      <c r="AS369" s="27"/>
      <c r="AT369" s="27"/>
      <c r="AU369" s="27"/>
    </row>
    <row r="370" spans="42:47" x14ac:dyDescent="0.2">
      <c r="AP370" s="27"/>
      <c r="AQ370" s="27"/>
      <c r="AR370" s="27"/>
      <c r="AS370" s="27"/>
      <c r="AT370" s="27"/>
      <c r="AU370" s="27"/>
    </row>
    <row r="371" spans="42:47" x14ac:dyDescent="0.2">
      <c r="AP371" s="27"/>
      <c r="AQ371" s="27"/>
      <c r="AR371" s="27"/>
      <c r="AS371" s="27"/>
      <c r="AT371" s="27"/>
      <c r="AU371" s="27"/>
    </row>
    <row r="372" spans="42:47" x14ac:dyDescent="0.2">
      <c r="AP372" s="27"/>
      <c r="AQ372" s="27"/>
      <c r="AR372" s="27"/>
      <c r="AS372" s="27"/>
      <c r="AT372" s="27"/>
      <c r="AU372" s="27"/>
    </row>
    <row r="373" spans="42:47" x14ac:dyDescent="0.2">
      <c r="AP373" s="27"/>
      <c r="AQ373" s="27"/>
      <c r="AR373" s="27"/>
      <c r="AS373" s="27"/>
      <c r="AT373" s="27"/>
      <c r="AU373" s="27"/>
    </row>
    <row r="374" spans="42:47" x14ac:dyDescent="0.2">
      <c r="AP374" s="27"/>
      <c r="AQ374" s="27"/>
      <c r="AR374" s="27"/>
      <c r="AS374" s="27"/>
      <c r="AT374" s="27"/>
      <c r="AU374" s="27"/>
    </row>
    <row r="375" spans="42:47" x14ac:dyDescent="0.2">
      <c r="AP375" s="27"/>
      <c r="AQ375" s="27"/>
      <c r="AR375" s="27"/>
      <c r="AS375" s="27"/>
      <c r="AT375" s="27"/>
      <c r="AU375" s="27"/>
    </row>
    <row r="376" spans="42:47" x14ac:dyDescent="0.2">
      <c r="AP376" s="27"/>
      <c r="AQ376" s="27"/>
      <c r="AR376" s="27"/>
      <c r="AS376" s="27"/>
      <c r="AT376" s="27"/>
      <c r="AU376" s="27"/>
    </row>
    <row r="377" spans="42:47" x14ac:dyDescent="0.2">
      <c r="AP377" s="27"/>
      <c r="AQ377" s="27"/>
      <c r="AR377" s="27"/>
      <c r="AS377" s="27"/>
      <c r="AT377" s="27"/>
      <c r="AU377" s="27"/>
    </row>
    <row r="378" spans="42:47" x14ac:dyDescent="0.2">
      <c r="AP378" s="27"/>
      <c r="AQ378" s="27"/>
      <c r="AR378" s="27"/>
      <c r="AS378" s="27"/>
      <c r="AT378" s="27"/>
      <c r="AU378" s="27"/>
    </row>
    <row r="379" spans="42:47" x14ac:dyDescent="0.2">
      <c r="AP379" s="27"/>
      <c r="AQ379" s="27"/>
      <c r="AR379" s="27"/>
      <c r="AS379" s="27"/>
      <c r="AT379" s="27"/>
      <c r="AU379" s="27"/>
    </row>
    <row r="380" spans="42:47" x14ac:dyDescent="0.2">
      <c r="AP380" s="27"/>
      <c r="AQ380" s="27"/>
      <c r="AR380" s="27"/>
      <c r="AS380" s="27"/>
      <c r="AT380" s="27"/>
      <c r="AU380" s="27"/>
    </row>
    <row r="381" spans="42:47" x14ac:dyDescent="0.2">
      <c r="AP381" s="27"/>
      <c r="AQ381" s="27"/>
      <c r="AR381" s="27"/>
      <c r="AS381" s="27"/>
      <c r="AT381" s="27"/>
      <c r="AU381" s="27"/>
    </row>
    <row r="382" spans="42:47" x14ac:dyDescent="0.2">
      <c r="AP382" s="27"/>
      <c r="AQ382" s="27"/>
      <c r="AR382" s="27"/>
      <c r="AS382" s="27"/>
      <c r="AT382" s="27"/>
      <c r="AU382" s="27"/>
    </row>
    <row r="383" spans="42:47" x14ac:dyDescent="0.2">
      <c r="AP383" s="27"/>
      <c r="AQ383" s="27"/>
      <c r="AR383" s="27"/>
      <c r="AS383" s="27"/>
      <c r="AT383" s="27"/>
      <c r="AU383" s="27"/>
    </row>
    <row r="384" spans="42:47" x14ac:dyDescent="0.2">
      <c r="AP384" s="27"/>
      <c r="AQ384" s="27"/>
      <c r="AR384" s="27"/>
      <c r="AS384" s="27"/>
      <c r="AT384" s="27"/>
      <c r="AU384" s="27"/>
    </row>
    <row r="385" spans="42:47" x14ac:dyDescent="0.2">
      <c r="AP385" s="27"/>
      <c r="AQ385" s="27"/>
      <c r="AR385" s="27"/>
      <c r="AS385" s="27"/>
      <c r="AT385" s="27"/>
      <c r="AU385" s="27"/>
    </row>
    <row r="386" spans="42:47" x14ac:dyDescent="0.2">
      <c r="AP386" s="27"/>
      <c r="AQ386" s="27"/>
      <c r="AR386" s="27"/>
      <c r="AS386" s="27"/>
      <c r="AT386" s="27"/>
      <c r="AU386" s="27"/>
    </row>
    <row r="387" spans="42:47" x14ac:dyDescent="0.2">
      <c r="AP387" s="27"/>
      <c r="AQ387" s="27"/>
      <c r="AR387" s="27"/>
      <c r="AS387" s="27"/>
      <c r="AT387" s="27"/>
      <c r="AU387" s="27"/>
    </row>
    <row r="388" spans="42:47" x14ac:dyDescent="0.2">
      <c r="AP388" s="27"/>
      <c r="AQ388" s="27"/>
      <c r="AR388" s="27"/>
      <c r="AS388" s="27"/>
      <c r="AT388" s="27"/>
      <c r="AU388" s="27"/>
    </row>
    <row r="389" spans="42:47" x14ac:dyDescent="0.2">
      <c r="AP389" s="27"/>
      <c r="AQ389" s="27"/>
      <c r="AR389" s="27"/>
      <c r="AS389" s="27"/>
      <c r="AT389" s="27"/>
      <c r="AU389" s="27"/>
    </row>
    <row r="390" spans="42:47" x14ac:dyDescent="0.2">
      <c r="AP390" s="27"/>
      <c r="AQ390" s="27"/>
      <c r="AR390" s="27"/>
      <c r="AS390" s="27"/>
      <c r="AT390" s="27"/>
      <c r="AU390" s="27"/>
    </row>
    <row r="391" spans="42:47" x14ac:dyDescent="0.2">
      <c r="AP391" s="27"/>
      <c r="AQ391" s="27"/>
      <c r="AR391" s="27"/>
      <c r="AS391" s="27"/>
      <c r="AT391" s="27"/>
      <c r="AU391" s="27"/>
    </row>
    <row r="392" spans="42:47" x14ac:dyDescent="0.2">
      <c r="AP392" s="27"/>
      <c r="AQ392" s="27"/>
      <c r="AR392" s="27"/>
      <c r="AS392" s="27"/>
      <c r="AT392" s="27"/>
      <c r="AU392" s="27"/>
    </row>
    <row r="393" spans="42:47" x14ac:dyDescent="0.2">
      <c r="AP393" s="27"/>
      <c r="AQ393" s="27"/>
      <c r="AR393" s="27"/>
      <c r="AS393" s="27"/>
      <c r="AT393" s="27"/>
      <c r="AU393" s="27"/>
    </row>
    <row r="394" spans="42:47" x14ac:dyDescent="0.2">
      <c r="AP394" s="27"/>
      <c r="AQ394" s="27"/>
      <c r="AR394" s="27"/>
      <c r="AS394" s="27"/>
      <c r="AT394" s="27"/>
      <c r="AU394" s="27"/>
    </row>
    <row r="395" spans="42:47" x14ac:dyDescent="0.2">
      <c r="AP395" s="27"/>
      <c r="AQ395" s="27"/>
      <c r="AR395" s="27"/>
      <c r="AS395" s="27"/>
      <c r="AT395" s="27"/>
      <c r="AU395" s="27"/>
    </row>
    <row r="396" spans="42:47" x14ac:dyDescent="0.2">
      <c r="AP396" s="27"/>
      <c r="AQ396" s="27"/>
      <c r="AR396" s="27"/>
      <c r="AS396" s="27"/>
      <c r="AT396" s="27"/>
      <c r="AU396" s="27"/>
    </row>
    <row r="397" spans="42:47" x14ac:dyDescent="0.2">
      <c r="AP397" s="27"/>
      <c r="AQ397" s="27"/>
      <c r="AR397" s="27"/>
      <c r="AS397" s="27"/>
      <c r="AT397" s="27"/>
      <c r="AU397" s="27"/>
    </row>
    <row r="398" spans="42:47" x14ac:dyDescent="0.2">
      <c r="AP398" s="27"/>
      <c r="AQ398" s="27"/>
      <c r="AR398" s="27"/>
      <c r="AS398" s="27"/>
      <c r="AT398" s="27"/>
      <c r="AU398" s="27"/>
    </row>
    <row r="399" spans="42:47" x14ac:dyDescent="0.2">
      <c r="AP399" s="27"/>
      <c r="AQ399" s="27"/>
      <c r="AR399" s="27"/>
      <c r="AS399" s="27"/>
      <c r="AT399" s="27"/>
      <c r="AU399" s="27"/>
    </row>
    <row r="400" spans="42:47" x14ac:dyDescent="0.2">
      <c r="AP400" s="27"/>
      <c r="AQ400" s="27"/>
      <c r="AR400" s="27"/>
      <c r="AS400" s="27"/>
      <c r="AT400" s="27"/>
      <c r="AU400" s="27"/>
    </row>
    <row r="401" spans="42:47" x14ac:dyDescent="0.2">
      <c r="AP401" s="27"/>
      <c r="AQ401" s="27"/>
      <c r="AR401" s="27"/>
      <c r="AS401" s="27"/>
      <c r="AT401" s="27"/>
      <c r="AU401" s="27"/>
    </row>
    <row r="402" spans="42:47" x14ac:dyDescent="0.2">
      <c r="AP402" s="27"/>
      <c r="AQ402" s="27"/>
      <c r="AR402" s="27"/>
      <c r="AS402" s="27"/>
      <c r="AT402" s="27"/>
      <c r="AU402" s="27"/>
    </row>
    <row r="403" spans="42:47" x14ac:dyDescent="0.2">
      <c r="AP403" s="27"/>
      <c r="AQ403" s="27"/>
      <c r="AR403" s="27"/>
      <c r="AS403" s="27"/>
      <c r="AT403" s="27"/>
      <c r="AU403" s="27"/>
    </row>
    <row r="404" spans="42:47" x14ac:dyDescent="0.2">
      <c r="AP404" s="27"/>
      <c r="AQ404" s="27"/>
      <c r="AR404" s="27"/>
      <c r="AS404" s="27"/>
      <c r="AT404" s="27"/>
      <c r="AU404" s="27"/>
    </row>
    <row r="405" spans="42:47" x14ac:dyDescent="0.2">
      <c r="AP405" s="27"/>
      <c r="AQ405" s="27"/>
      <c r="AR405" s="27"/>
      <c r="AS405" s="27"/>
      <c r="AT405" s="27"/>
      <c r="AU405" s="27"/>
    </row>
    <row r="406" spans="42:47" x14ac:dyDescent="0.2">
      <c r="AP406" s="27"/>
      <c r="AQ406" s="27"/>
      <c r="AR406" s="27"/>
      <c r="AS406" s="27"/>
      <c r="AT406" s="27"/>
      <c r="AU406" s="27"/>
    </row>
    <row r="407" spans="42:47" x14ac:dyDescent="0.2">
      <c r="AP407" s="27"/>
      <c r="AQ407" s="27"/>
      <c r="AR407" s="27"/>
      <c r="AS407" s="27"/>
      <c r="AT407" s="27"/>
      <c r="AU407" s="27"/>
    </row>
    <row r="408" spans="42:47" x14ac:dyDescent="0.2">
      <c r="AP408" s="27"/>
      <c r="AQ408" s="27"/>
      <c r="AR408" s="27"/>
      <c r="AS408" s="27"/>
      <c r="AT408" s="27"/>
      <c r="AU408" s="27"/>
    </row>
    <row r="409" spans="42:47" x14ac:dyDescent="0.2">
      <c r="AP409" s="27"/>
      <c r="AQ409" s="27"/>
      <c r="AR409" s="27"/>
      <c r="AS409" s="27"/>
      <c r="AT409" s="27"/>
      <c r="AU409" s="27"/>
    </row>
    <row r="410" spans="42:47" x14ac:dyDescent="0.2">
      <c r="AP410" s="27"/>
      <c r="AQ410" s="27"/>
      <c r="AR410" s="27"/>
      <c r="AS410" s="27"/>
      <c r="AT410" s="27"/>
      <c r="AU410" s="27"/>
    </row>
    <row r="411" spans="42:47" x14ac:dyDescent="0.2">
      <c r="AP411" s="27"/>
      <c r="AQ411" s="27"/>
      <c r="AR411" s="27"/>
      <c r="AS411" s="27"/>
      <c r="AT411" s="27"/>
      <c r="AU411" s="27"/>
    </row>
    <row r="412" spans="42:47" x14ac:dyDescent="0.2">
      <c r="AP412" s="27"/>
      <c r="AQ412" s="27"/>
      <c r="AR412" s="27"/>
      <c r="AS412" s="27"/>
      <c r="AT412" s="27"/>
      <c r="AU412" s="27"/>
    </row>
    <row r="413" spans="42:47" x14ac:dyDescent="0.2">
      <c r="AP413" s="27"/>
      <c r="AQ413" s="27"/>
      <c r="AR413" s="27"/>
      <c r="AS413" s="27"/>
      <c r="AT413" s="27"/>
      <c r="AU413" s="27"/>
    </row>
    <row r="414" spans="42:47" x14ac:dyDescent="0.2">
      <c r="AP414" s="27"/>
      <c r="AQ414" s="27"/>
      <c r="AR414" s="27"/>
      <c r="AS414" s="27"/>
      <c r="AT414" s="27"/>
      <c r="AU414" s="27"/>
    </row>
    <row r="415" spans="42:47" x14ac:dyDescent="0.2">
      <c r="AP415" s="27"/>
      <c r="AQ415" s="27"/>
      <c r="AR415" s="27"/>
      <c r="AS415" s="27"/>
      <c r="AT415" s="27"/>
      <c r="AU415" s="27"/>
    </row>
    <row r="416" spans="42:47" x14ac:dyDescent="0.2">
      <c r="AP416" s="27"/>
      <c r="AQ416" s="27"/>
      <c r="AR416" s="27"/>
      <c r="AS416" s="27"/>
      <c r="AT416" s="27"/>
      <c r="AU416" s="27"/>
    </row>
    <row r="417" spans="42:47" x14ac:dyDescent="0.2">
      <c r="AP417" s="27"/>
      <c r="AQ417" s="27"/>
      <c r="AR417" s="27"/>
      <c r="AS417" s="27"/>
      <c r="AT417" s="27"/>
      <c r="AU417" s="27"/>
    </row>
    <row r="418" spans="42:47" x14ac:dyDescent="0.2">
      <c r="AP418" s="27"/>
      <c r="AQ418" s="27"/>
      <c r="AR418" s="27"/>
      <c r="AS418" s="27"/>
      <c r="AT418" s="27"/>
      <c r="AU418" s="27"/>
    </row>
    <row r="419" spans="42:47" x14ac:dyDescent="0.2">
      <c r="AP419" s="27"/>
      <c r="AQ419" s="27"/>
      <c r="AR419" s="27"/>
      <c r="AS419" s="27"/>
      <c r="AT419" s="27"/>
      <c r="AU419" s="27"/>
    </row>
    <row r="420" spans="42:47" x14ac:dyDescent="0.2">
      <c r="AP420" s="27"/>
      <c r="AQ420" s="27"/>
      <c r="AR420" s="27"/>
      <c r="AS420" s="27"/>
      <c r="AT420" s="27"/>
      <c r="AU420" s="27"/>
    </row>
    <row r="421" spans="42:47" x14ac:dyDescent="0.2">
      <c r="AP421" s="27"/>
      <c r="AQ421" s="27"/>
      <c r="AR421" s="27"/>
      <c r="AS421" s="27"/>
      <c r="AT421" s="27"/>
      <c r="AU421" s="27"/>
    </row>
    <row r="422" spans="42:47" x14ac:dyDescent="0.2">
      <c r="AP422" s="27"/>
      <c r="AQ422" s="27"/>
      <c r="AR422" s="27"/>
      <c r="AS422" s="27"/>
      <c r="AT422" s="27"/>
      <c r="AU422" s="27"/>
    </row>
    <row r="423" spans="42:47" x14ac:dyDescent="0.2">
      <c r="AP423" s="27"/>
      <c r="AQ423" s="27"/>
      <c r="AR423" s="27"/>
      <c r="AS423" s="27"/>
      <c r="AT423" s="27"/>
      <c r="AU423" s="27"/>
    </row>
    <row r="424" spans="42:47" x14ac:dyDescent="0.2">
      <c r="AP424" s="27"/>
      <c r="AQ424" s="27"/>
      <c r="AR424" s="27"/>
      <c r="AS424" s="27"/>
      <c r="AT424" s="27"/>
      <c r="AU424" s="27"/>
    </row>
    <row r="425" spans="42:47" x14ac:dyDescent="0.2">
      <c r="AP425" s="27"/>
      <c r="AQ425" s="27"/>
      <c r="AR425" s="27"/>
      <c r="AS425" s="27"/>
      <c r="AT425" s="27"/>
      <c r="AU425" s="27"/>
    </row>
    <row r="426" spans="42:47" x14ac:dyDescent="0.2">
      <c r="AP426" s="27"/>
      <c r="AQ426" s="27"/>
      <c r="AR426" s="27"/>
      <c r="AS426" s="27"/>
      <c r="AT426" s="27"/>
      <c r="AU426" s="27"/>
    </row>
    <row r="427" spans="42:47" x14ac:dyDescent="0.2">
      <c r="AP427" s="27"/>
      <c r="AQ427" s="27"/>
      <c r="AR427" s="27"/>
      <c r="AS427" s="27"/>
      <c r="AT427" s="27"/>
      <c r="AU427" s="27"/>
    </row>
    <row r="428" spans="42:47" x14ac:dyDescent="0.2">
      <c r="AP428" s="27"/>
      <c r="AQ428" s="27"/>
      <c r="AR428" s="27"/>
      <c r="AS428" s="27"/>
      <c r="AT428" s="27"/>
      <c r="AU428" s="27"/>
    </row>
    <row r="429" spans="42:47" x14ac:dyDescent="0.2">
      <c r="AP429" s="27"/>
      <c r="AQ429" s="27"/>
      <c r="AR429" s="27"/>
      <c r="AS429" s="27"/>
      <c r="AT429" s="27"/>
      <c r="AU429" s="27"/>
    </row>
    <row r="430" spans="42:47" x14ac:dyDescent="0.2">
      <c r="AP430" s="27"/>
      <c r="AQ430" s="27"/>
      <c r="AR430" s="27"/>
      <c r="AS430" s="27"/>
      <c r="AT430" s="27"/>
      <c r="AU430" s="27"/>
    </row>
    <row r="431" spans="42:47" x14ac:dyDescent="0.2">
      <c r="AP431" s="27"/>
      <c r="AQ431" s="27"/>
      <c r="AR431" s="27"/>
      <c r="AS431" s="27"/>
      <c r="AT431" s="27"/>
      <c r="AU431" s="27"/>
    </row>
    <row r="432" spans="42:47" x14ac:dyDescent="0.2">
      <c r="AP432" s="27"/>
      <c r="AQ432" s="27"/>
      <c r="AR432" s="27"/>
      <c r="AS432" s="27"/>
      <c r="AT432" s="27"/>
      <c r="AU432" s="27"/>
    </row>
    <row r="433" spans="42:47" x14ac:dyDescent="0.2">
      <c r="AP433" s="27"/>
      <c r="AQ433" s="27"/>
      <c r="AR433" s="27"/>
      <c r="AS433" s="27"/>
      <c r="AT433" s="27"/>
      <c r="AU433" s="27"/>
    </row>
    <row r="434" spans="42:47" x14ac:dyDescent="0.2">
      <c r="AP434" s="27"/>
      <c r="AQ434" s="27"/>
      <c r="AR434" s="27"/>
      <c r="AS434" s="27"/>
      <c r="AT434" s="27"/>
      <c r="AU434" s="27"/>
    </row>
    <row r="435" spans="42:47" x14ac:dyDescent="0.2">
      <c r="AP435" s="27"/>
      <c r="AQ435" s="27"/>
      <c r="AR435" s="27"/>
      <c r="AS435" s="27"/>
      <c r="AT435" s="27"/>
      <c r="AU435" s="27"/>
    </row>
    <row r="436" spans="42:47" x14ac:dyDescent="0.2">
      <c r="AP436" s="27"/>
      <c r="AQ436" s="27"/>
      <c r="AR436" s="27"/>
      <c r="AS436" s="27"/>
      <c r="AT436" s="27"/>
      <c r="AU436" s="27"/>
    </row>
    <row r="437" spans="42:47" x14ac:dyDescent="0.2">
      <c r="AP437" s="27"/>
      <c r="AQ437" s="27"/>
      <c r="AR437" s="27"/>
      <c r="AS437" s="27"/>
      <c r="AT437" s="27"/>
      <c r="AU437" s="27"/>
    </row>
    <row r="438" spans="42:47" x14ac:dyDescent="0.2">
      <c r="AP438" s="27"/>
      <c r="AQ438" s="27"/>
      <c r="AR438" s="27"/>
      <c r="AS438" s="27"/>
      <c r="AT438" s="27"/>
      <c r="AU438" s="27"/>
    </row>
    <row r="439" spans="42:47" x14ac:dyDescent="0.2">
      <c r="AP439" s="27"/>
      <c r="AQ439" s="27"/>
      <c r="AR439" s="27"/>
      <c r="AS439" s="27"/>
      <c r="AT439" s="27"/>
      <c r="AU439" s="27"/>
    </row>
    <row r="440" spans="42:47" x14ac:dyDescent="0.2">
      <c r="AP440" s="27"/>
      <c r="AQ440" s="27"/>
      <c r="AR440" s="27"/>
      <c r="AS440" s="27"/>
      <c r="AT440" s="27"/>
      <c r="AU440" s="27"/>
    </row>
    <row r="441" spans="42:47" x14ac:dyDescent="0.2">
      <c r="AP441" s="27"/>
      <c r="AQ441" s="27"/>
      <c r="AR441" s="27"/>
      <c r="AS441" s="27"/>
      <c r="AT441" s="27"/>
      <c r="AU441" s="27"/>
    </row>
    <row r="442" spans="42:47" x14ac:dyDescent="0.2">
      <c r="AP442" s="27"/>
      <c r="AQ442" s="27"/>
      <c r="AR442" s="27"/>
      <c r="AS442" s="27"/>
      <c r="AT442" s="27"/>
      <c r="AU442" s="27"/>
    </row>
    <row r="443" spans="42:47" x14ac:dyDescent="0.2">
      <c r="AP443" s="27"/>
      <c r="AQ443" s="27"/>
      <c r="AR443" s="27"/>
      <c r="AS443" s="27"/>
      <c r="AT443" s="27"/>
      <c r="AU443" s="27"/>
    </row>
    <row r="444" spans="42:47" x14ac:dyDescent="0.2">
      <c r="AP444" s="27"/>
      <c r="AQ444" s="27"/>
      <c r="AR444" s="27"/>
      <c r="AS444" s="27"/>
      <c r="AT444" s="27"/>
      <c r="AU444" s="27"/>
    </row>
    <row r="445" spans="42:47" x14ac:dyDescent="0.2">
      <c r="AP445" s="27"/>
      <c r="AQ445" s="27"/>
      <c r="AR445" s="27"/>
      <c r="AS445" s="27"/>
      <c r="AT445" s="27"/>
      <c r="AU445" s="27"/>
    </row>
    <row r="446" spans="42:47" x14ac:dyDescent="0.2">
      <c r="AP446" s="27"/>
      <c r="AQ446" s="27"/>
      <c r="AR446" s="27"/>
      <c r="AS446" s="27"/>
      <c r="AT446" s="27"/>
      <c r="AU446" s="27"/>
    </row>
    <row r="447" spans="42:47" x14ac:dyDescent="0.2">
      <c r="AP447" s="27"/>
      <c r="AQ447" s="27"/>
      <c r="AR447" s="27"/>
      <c r="AS447" s="27"/>
      <c r="AT447" s="27"/>
      <c r="AU447" s="27"/>
    </row>
    <row r="448" spans="42:47" x14ac:dyDescent="0.2">
      <c r="AP448" s="27"/>
      <c r="AQ448" s="27"/>
      <c r="AR448" s="27"/>
      <c r="AS448" s="27"/>
      <c r="AT448" s="27"/>
      <c r="AU448" s="27"/>
    </row>
    <row r="449" spans="42:47" x14ac:dyDescent="0.2">
      <c r="AP449" s="27"/>
      <c r="AQ449" s="27"/>
      <c r="AR449" s="27"/>
      <c r="AS449" s="27"/>
      <c r="AT449" s="27"/>
      <c r="AU449" s="27"/>
    </row>
    <row r="450" spans="42:47" x14ac:dyDescent="0.2">
      <c r="AP450" s="27"/>
      <c r="AQ450" s="27"/>
      <c r="AR450" s="27"/>
      <c r="AS450" s="27"/>
      <c r="AT450" s="27"/>
      <c r="AU450" s="27"/>
    </row>
    <row r="451" spans="42:47" x14ac:dyDescent="0.2">
      <c r="AP451" s="27"/>
      <c r="AQ451" s="27"/>
      <c r="AR451" s="27"/>
      <c r="AS451" s="27"/>
      <c r="AT451" s="27"/>
      <c r="AU451" s="27"/>
    </row>
    <row r="452" spans="42:47" x14ac:dyDescent="0.2">
      <c r="AP452" s="27"/>
      <c r="AQ452" s="27"/>
      <c r="AR452" s="27"/>
      <c r="AS452" s="27"/>
      <c r="AT452" s="27"/>
      <c r="AU452" s="27"/>
    </row>
    <row r="453" spans="42:47" x14ac:dyDescent="0.2">
      <c r="AP453" s="27"/>
      <c r="AQ453" s="27"/>
      <c r="AR453" s="27"/>
      <c r="AS453" s="27"/>
      <c r="AT453" s="27"/>
      <c r="AU453" s="27"/>
    </row>
    <row r="454" spans="42:47" x14ac:dyDescent="0.2">
      <c r="AP454" s="27"/>
      <c r="AQ454" s="27"/>
      <c r="AR454" s="27"/>
      <c r="AS454" s="27"/>
      <c r="AT454" s="27"/>
      <c r="AU454" s="27"/>
    </row>
    <row r="455" spans="42:47" x14ac:dyDescent="0.2">
      <c r="AP455" s="27"/>
      <c r="AQ455" s="27"/>
      <c r="AR455" s="27"/>
      <c r="AS455" s="27"/>
      <c r="AT455" s="27"/>
      <c r="AU455" s="27"/>
    </row>
    <row r="456" spans="42:47" x14ac:dyDescent="0.2">
      <c r="AP456" s="27"/>
      <c r="AQ456" s="27"/>
      <c r="AR456" s="27"/>
      <c r="AS456" s="27"/>
      <c r="AT456" s="27"/>
      <c r="AU456" s="27"/>
    </row>
    <row r="457" spans="42:47" x14ac:dyDescent="0.2">
      <c r="AP457" s="27"/>
      <c r="AQ457" s="27"/>
      <c r="AR457" s="27"/>
      <c r="AS457" s="27"/>
      <c r="AT457" s="27"/>
      <c r="AU457" s="27"/>
    </row>
    <row r="458" spans="42:47" x14ac:dyDescent="0.2">
      <c r="AP458" s="27"/>
      <c r="AQ458" s="27"/>
      <c r="AR458" s="27"/>
      <c r="AS458" s="27"/>
      <c r="AT458" s="27"/>
      <c r="AU458" s="27"/>
    </row>
    <row r="459" spans="42:47" x14ac:dyDescent="0.2">
      <c r="AP459" s="27"/>
      <c r="AQ459" s="27"/>
      <c r="AR459" s="27"/>
      <c r="AS459" s="27"/>
      <c r="AT459" s="27"/>
      <c r="AU459" s="27"/>
    </row>
    <row r="460" spans="42:47" x14ac:dyDescent="0.2">
      <c r="AP460" s="27"/>
      <c r="AQ460" s="27"/>
      <c r="AR460" s="27"/>
      <c r="AS460" s="27"/>
      <c r="AT460" s="27"/>
      <c r="AU460" s="27"/>
    </row>
    <row r="461" spans="42:47" x14ac:dyDescent="0.2">
      <c r="AP461" s="27"/>
      <c r="AQ461" s="27"/>
      <c r="AR461" s="27"/>
      <c r="AS461" s="27"/>
      <c r="AT461" s="27"/>
      <c r="AU461" s="27"/>
    </row>
    <row r="462" spans="42:47" x14ac:dyDescent="0.2">
      <c r="AP462" s="27"/>
      <c r="AQ462" s="27"/>
      <c r="AR462" s="27"/>
      <c r="AS462" s="27"/>
      <c r="AT462" s="27"/>
      <c r="AU462" s="27"/>
    </row>
    <row r="463" spans="42:47" x14ac:dyDescent="0.2">
      <c r="AP463" s="27"/>
      <c r="AQ463" s="27"/>
      <c r="AR463" s="27"/>
      <c r="AS463" s="27"/>
      <c r="AT463" s="27"/>
      <c r="AU463" s="27"/>
    </row>
    <row r="464" spans="42:47" x14ac:dyDescent="0.2">
      <c r="AP464" s="27"/>
      <c r="AQ464" s="27"/>
      <c r="AR464" s="27"/>
      <c r="AS464" s="27"/>
      <c r="AT464" s="27"/>
      <c r="AU464" s="27"/>
    </row>
    <row r="465" spans="42:47" x14ac:dyDescent="0.2">
      <c r="AP465" s="27"/>
      <c r="AQ465" s="27"/>
      <c r="AR465" s="27"/>
      <c r="AS465" s="27"/>
      <c r="AT465" s="27"/>
      <c r="AU465" s="27"/>
    </row>
    <row r="466" spans="42:47" x14ac:dyDescent="0.2">
      <c r="AP466" s="27"/>
      <c r="AQ466" s="27"/>
      <c r="AR466" s="27"/>
      <c r="AS466" s="27"/>
      <c r="AT466" s="27"/>
      <c r="AU466" s="27"/>
    </row>
    <row r="467" spans="42:47" x14ac:dyDescent="0.2">
      <c r="AP467" s="27"/>
      <c r="AQ467" s="27"/>
      <c r="AR467" s="27"/>
      <c r="AS467" s="27"/>
      <c r="AT467" s="27"/>
      <c r="AU467" s="27"/>
    </row>
    <row r="468" spans="42:47" x14ac:dyDescent="0.2">
      <c r="AP468" s="27"/>
      <c r="AQ468" s="27"/>
      <c r="AR468" s="27"/>
      <c r="AS468" s="27"/>
      <c r="AT468" s="27"/>
      <c r="AU468" s="27"/>
    </row>
    <row r="469" spans="42:47" x14ac:dyDescent="0.2">
      <c r="AP469" s="27"/>
      <c r="AQ469" s="27"/>
      <c r="AR469" s="27"/>
      <c r="AS469" s="27"/>
      <c r="AT469" s="27"/>
      <c r="AU469" s="27"/>
    </row>
    <row r="470" spans="42:47" x14ac:dyDescent="0.2">
      <c r="AP470" s="27"/>
      <c r="AQ470" s="27"/>
      <c r="AR470" s="27"/>
      <c r="AS470" s="27"/>
      <c r="AT470" s="27"/>
      <c r="AU470" s="27"/>
    </row>
    <row r="471" spans="42:47" x14ac:dyDescent="0.2">
      <c r="AP471" s="27"/>
      <c r="AQ471" s="27"/>
      <c r="AR471" s="27"/>
      <c r="AS471" s="27"/>
      <c r="AT471" s="27"/>
      <c r="AU471" s="27"/>
    </row>
    <row r="472" spans="42:47" x14ac:dyDescent="0.2">
      <c r="AP472" s="27"/>
      <c r="AQ472" s="27"/>
      <c r="AR472" s="27"/>
      <c r="AS472" s="27"/>
      <c r="AT472" s="27"/>
      <c r="AU472" s="27"/>
    </row>
    <row r="473" spans="42:47" x14ac:dyDescent="0.2">
      <c r="AP473" s="27"/>
      <c r="AQ473" s="27"/>
      <c r="AR473" s="27"/>
      <c r="AS473" s="27"/>
      <c r="AT473" s="27"/>
      <c r="AU473" s="27"/>
    </row>
    <row r="474" spans="42:47" x14ac:dyDescent="0.2">
      <c r="AP474" s="27"/>
      <c r="AQ474" s="27"/>
      <c r="AR474" s="27"/>
      <c r="AS474" s="27"/>
      <c r="AT474" s="27"/>
      <c r="AU474" s="27"/>
    </row>
    <row r="475" spans="42:47" x14ac:dyDescent="0.2">
      <c r="AP475" s="27"/>
      <c r="AQ475" s="27"/>
      <c r="AR475" s="27"/>
      <c r="AS475" s="27"/>
      <c r="AT475" s="27"/>
      <c r="AU475" s="27"/>
    </row>
    <row r="476" spans="42:47" x14ac:dyDescent="0.2">
      <c r="AP476" s="27"/>
      <c r="AQ476" s="27"/>
      <c r="AR476" s="27"/>
      <c r="AS476" s="27"/>
      <c r="AT476" s="27"/>
      <c r="AU476" s="27"/>
    </row>
    <row r="477" spans="42:47" x14ac:dyDescent="0.2">
      <c r="AP477" s="27"/>
      <c r="AQ477" s="27"/>
      <c r="AR477" s="27"/>
      <c r="AS477" s="27"/>
      <c r="AT477" s="27"/>
      <c r="AU477" s="27"/>
    </row>
    <row r="478" spans="42:47" x14ac:dyDescent="0.2">
      <c r="AP478" s="27"/>
      <c r="AQ478" s="27"/>
      <c r="AR478" s="27"/>
      <c r="AS478" s="27"/>
      <c r="AT478" s="27"/>
      <c r="AU478" s="27"/>
    </row>
    <row r="479" spans="42:47" x14ac:dyDescent="0.2">
      <c r="AP479" s="27"/>
      <c r="AQ479" s="27"/>
      <c r="AR479" s="27"/>
      <c r="AS479" s="27"/>
      <c r="AT479" s="27"/>
      <c r="AU479" s="27"/>
    </row>
    <row r="480" spans="42:47" x14ac:dyDescent="0.2">
      <c r="AP480" s="27"/>
      <c r="AQ480" s="27"/>
      <c r="AR480" s="27"/>
      <c r="AS480" s="27"/>
      <c r="AT480" s="27"/>
      <c r="AU480" s="27"/>
    </row>
    <row r="481" spans="42:47" x14ac:dyDescent="0.2">
      <c r="AP481" s="27"/>
      <c r="AQ481" s="27"/>
      <c r="AR481" s="27"/>
      <c r="AS481" s="27"/>
      <c r="AT481" s="27"/>
      <c r="AU481" s="27"/>
    </row>
    <row r="482" spans="42:47" x14ac:dyDescent="0.2">
      <c r="AP482" s="27"/>
      <c r="AQ482" s="27"/>
      <c r="AR482" s="27"/>
      <c r="AS482" s="27"/>
      <c r="AT482" s="27"/>
      <c r="AU482" s="27"/>
    </row>
    <row r="483" spans="42:47" x14ac:dyDescent="0.2">
      <c r="AP483" s="27"/>
      <c r="AQ483" s="27"/>
      <c r="AR483" s="27"/>
      <c r="AS483" s="27"/>
      <c r="AT483" s="27"/>
      <c r="AU483" s="27"/>
    </row>
    <row r="484" spans="42:47" x14ac:dyDescent="0.2">
      <c r="AP484" s="27"/>
      <c r="AQ484" s="27"/>
      <c r="AR484" s="27"/>
      <c r="AS484" s="27"/>
      <c r="AT484" s="27"/>
      <c r="AU484" s="27"/>
    </row>
    <row r="485" spans="42:47" x14ac:dyDescent="0.2">
      <c r="AP485" s="27"/>
      <c r="AQ485" s="27"/>
      <c r="AR485" s="27"/>
      <c r="AS485" s="27"/>
      <c r="AT485" s="27"/>
      <c r="AU485" s="27"/>
    </row>
    <row r="486" spans="42:47" x14ac:dyDescent="0.2">
      <c r="AP486" s="27"/>
      <c r="AQ486" s="27"/>
      <c r="AR486" s="27"/>
      <c r="AS486" s="27"/>
      <c r="AT486" s="27"/>
      <c r="AU486" s="27"/>
    </row>
    <row r="487" spans="42:47" x14ac:dyDescent="0.2">
      <c r="AP487" s="27"/>
      <c r="AQ487" s="27"/>
      <c r="AR487" s="27"/>
      <c r="AS487" s="27"/>
      <c r="AT487" s="27"/>
      <c r="AU487" s="27"/>
    </row>
    <row r="488" spans="42:47" x14ac:dyDescent="0.2">
      <c r="AP488" s="27"/>
      <c r="AQ488" s="27"/>
      <c r="AR488" s="27"/>
      <c r="AS488" s="27"/>
      <c r="AT488" s="27"/>
      <c r="AU488" s="27"/>
    </row>
    <row r="489" spans="42:47" x14ac:dyDescent="0.2">
      <c r="AP489" s="27"/>
      <c r="AQ489" s="27"/>
      <c r="AR489" s="27"/>
      <c r="AS489" s="27"/>
      <c r="AT489" s="27"/>
      <c r="AU489" s="27"/>
    </row>
    <row r="490" spans="42:47" x14ac:dyDescent="0.2">
      <c r="AP490" s="27"/>
      <c r="AQ490" s="27"/>
      <c r="AR490" s="27"/>
      <c r="AS490" s="27"/>
      <c r="AT490" s="27"/>
      <c r="AU490" s="27"/>
    </row>
    <row r="491" spans="42:47" x14ac:dyDescent="0.2">
      <c r="AP491" s="27"/>
      <c r="AQ491" s="27"/>
      <c r="AR491" s="27"/>
      <c r="AS491" s="27"/>
      <c r="AT491" s="27"/>
      <c r="AU491" s="27"/>
    </row>
    <row r="492" spans="42:47" x14ac:dyDescent="0.2">
      <c r="AP492" s="27"/>
      <c r="AQ492" s="27"/>
      <c r="AR492" s="27"/>
      <c r="AS492" s="27"/>
      <c r="AT492" s="27"/>
      <c r="AU492" s="27"/>
    </row>
    <row r="493" spans="42:47" x14ac:dyDescent="0.2">
      <c r="AP493" s="27"/>
      <c r="AQ493" s="27"/>
      <c r="AR493" s="27"/>
      <c r="AS493" s="27"/>
      <c r="AT493" s="27"/>
      <c r="AU493" s="27"/>
    </row>
    <row r="494" spans="42:47" x14ac:dyDescent="0.2">
      <c r="AP494" s="27"/>
      <c r="AQ494" s="27"/>
      <c r="AR494" s="27"/>
      <c r="AS494" s="27"/>
      <c r="AT494" s="27"/>
      <c r="AU494" s="27"/>
    </row>
    <row r="495" spans="42:47" x14ac:dyDescent="0.2">
      <c r="AP495" s="27"/>
      <c r="AQ495" s="27"/>
      <c r="AR495" s="27"/>
      <c r="AS495" s="27"/>
      <c r="AT495" s="27"/>
      <c r="AU495" s="27"/>
    </row>
    <row r="496" spans="42:47" x14ac:dyDescent="0.2">
      <c r="AP496" s="27"/>
      <c r="AQ496" s="27"/>
      <c r="AR496" s="27"/>
      <c r="AS496" s="27"/>
      <c r="AT496" s="27"/>
      <c r="AU496" s="27"/>
    </row>
    <row r="497" spans="42:47" x14ac:dyDescent="0.2">
      <c r="AP497" s="27"/>
      <c r="AQ497" s="27"/>
      <c r="AR497" s="27"/>
      <c r="AS497" s="27"/>
      <c r="AT497" s="27"/>
      <c r="AU497" s="27"/>
    </row>
    <row r="498" spans="42:47" x14ac:dyDescent="0.2">
      <c r="AP498" s="27"/>
      <c r="AQ498" s="27"/>
      <c r="AR498" s="27"/>
      <c r="AS498" s="27"/>
      <c r="AT498" s="27"/>
      <c r="AU498" s="27"/>
    </row>
    <row r="499" spans="42:47" x14ac:dyDescent="0.2">
      <c r="AP499" s="27"/>
      <c r="AQ499" s="27"/>
      <c r="AR499" s="27"/>
      <c r="AS499" s="27"/>
      <c r="AT499" s="27"/>
      <c r="AU499" s="27"/>
    </row>
    <row r="500" spans="42:47" x14ac:dyDescent="0.2">
      <c r="AP500" s="27"/>
      <c r="AQ500" s="27"/>
      <c r="AR500" s="27"/>
      <c r="AS500" s="27"/>
      <c r="AT500" s="27"/>
      <c r="AU500" s="27"/>
    </row>
    <row r="501" spans="42:47" x14ac:dyDescent="0.2">
      <c r="AP501" s="27"/>
      <c r="AQ501" s="27"/>
      <c r="AR501" s="27"/>
      <c r="AS501" s="27"/>
      <c r="AT501" s="27"/>
      <c r="AU501" s="27"/>
    </row>
    <row r="502" spans="42:47" x14ac:dyDescent="0.2">
      <c r="AP502" s="27"/>
      <c r="AQ502" s="27"/>
      <c r="AR502" s="27"/>
      <c r="AS502" s="27"/>
      <c r="AT502" s="27"/>
      <c r="AU502" s="27"/>
    </row>
    <row r="503" spans="42:47" x14ac:dyDescent="0.2">
      <c r="AP503" s="27"/>
      <c r="AQ503" s="27"/>
      <c r="AR503" s="27"/>
      <c r="AS503" s="27"/>
      <c r="AT503" s="27"/>
      <c r="AU503" s="27"/>
    </row>
    <row r="504" spans="42:47" x14ac:dyDescent="0.2">
      <c r="AP504" s="27"/>
      <c r="AQ504" s="27"/>
      <c r="AR504" s="27"/>
      <c r="AS504" s="27"/>
      <c r="AT504" s="27"/>
      <c r="AU504" s="27"/>
    </row>
    <row r="505" spans="42:47" x14ac:dyDescent="0.2">
      <c r="AP505" s="27"/>
      <c r="AQ505" s="27"/>
      <c r="AR505" s="27"/>
      <c r="AS505" s="27"/>
      <c r="AT505" s="27"/>
      <c r="AU505" s="27"/>
    </row>
    <row r="506" spans="42:47" x14ac:dyDescent="0.2">
      <c r="AP506" s="27"/>
      <c r="AQ506" s="27"/>
      <c r="AR506" s="27"/>
      <c r="AS506" s="27"/>
      <c r="AT506" s="27"/>
      <c r="AU506" s="27"/>
    </row>
    <row r="507" spans="42:47" x14ac:dyDescent="0.2">
      <c r="AP507" s="27"/>
      <c r="AQ507" s="27"/>
      <c r="AR507" s="27"/>
      <c r="AS507" s="27"/>
      <c r="AT507" s="27"/>
      <c r="AU507" s="27"/>
    </row>
    <row r="508" spans="42:47" x14ac:dyDescent="0.2">
      <c r="AP508" s="27"/>
      <c r="AQ508" s="27"/>
      <c r="AR508" s="27"/>
      <c r="AS508" s="27"/>
      <c r="AT508" s="27"/>
      <c r="AU508" s="27"/>
    </row>
    <row r="509" spans="42:47" x14ac:dyDescent="0.2">
      <c r="AP509" s="27"/>
      <c r="AQ509" s="27"/>
      <c r="AR509" s="27"/>
      <c r="AS509" s="27"/>
      <c r="AT509" s="27"/>
      <c r="AU509" s="27"/>
    </row>
    <row r="510" spans="42:47" x14ac:dyDescent="0.2">
      <c r="AP510" s="27"/>
      <c r="AQ510" s="27"/>
      <c r="AR510" s="27"/>
      <c r="AS510" s="27"/>
      <c r="AT510" s="27"/>
      <c r="AU510" s="27"/>
    </row>
    <row r="511" spans="42:47" x14ac:dyDescent="0.2">
      <c r="AP511" s="27"/>
      <c r="AQ511" s="27"/>
      <c r="AR511" s="27"/>
      <c r="AS511" s="27"/>
      <c r="AT511" s="27"/>
      <c r="AU511" s="27"/>
    </row>
    <row r="512" spans="42:47" x14ac:dyDescent="0.2">
      <c r="AP512" s="27"/>
      <c r="AQ512" s="27"/>
      <c r="AR512" s="27"/>
      <c r="AS512" s="27"/>
      <c r="AT512" s="27"/>
      <c r="AU512" s="27"/>
    </row>
    <row r="513" spans="42:47" x14ac:dyDescent="0.2">
      <c r="AP513" s="27"/>
      <c r="AQ513" s="27"/>
      <c r="AR513" s="27"/>
      <c r="AS513" s="27"/>
      <c r="AT513" s="27"/>
      <c r="AU513" s="27"/>
    </row>
    <row r="514" spans="42:47" x14ac:dyDescent="0.2">
      <c r="AP514" s="27"/>
      <c r="AQ514" s="27"/>
      <c r="AR514" s="27"/>
      <c r="AS514" s="27"/>
      <c r="AT514" s="27"/>
      <c r="AU514" s="27"/>
    </row>
    <row r="515" spans="42:47" x14ac:dyDescent="0.2">
      <c r="AP515" s="27"/>
      <c r="AQ515" s="27"/>
      <c r="AR515" s="27"/>
      <c r="AS515" s="27"/>
      <c r="AT515" s="27"/>
      <c r="AU515" s="27"/>
    </row>
    <row r="516" spans="42:47" x14ac:dyDescent="0.2">
      <c r="AP516" s="27"/>
      <c r="AQ516" s="27"/>
      <c r="AR516" s="27"/>
      <c r="AS516" s="27"/>
      <c r="AT516" s="27"/>
      <c r="AU516" s="27"/>
    </row>
    <row r="517" spans="42:47" x14ac:dyDescent="0.2">
      <c r="AP517" s="27"/>
      <c r="AQ517" s="27"/>
      <c r="AR517" s="27"/>
      <c r="AS517" s="27"/>
      <c r="AT517" s="27"/>
      <c r="AU517" s="27"/>
    </row>
    <row r="518" spans="42:47" x14ac:dyDescent="0.2">
      <c r="AP518" s="27"/>
      <c r="AQ518" s="27"/>
      <c r="AR518" s="27"/>
      <c r="AS518" s="27"/>
      <c r="AT518" s="27"/>
      <c r="AU518" s="27"/>
    </row>
    <row r="519" spans="42:47" x14ac:dyDescent="0.2">
      <c r="AP519" s="27"/>
      <c r="AQ519" s="27"/>
      <c r="AR519" s="27"/>
      <c r="AS519" s="27"/>
      <c r="AT519" s="27"/>
      <c r="AU519" s="27"/>
    </row>
    <row r="520" spans="42:47" x14ac:dyDescent="0.2">
      <c r="AP520" s="27"/>
      <c r="AQ520" s="27"/>
      <c r="AR520" s="27"/>
      <c r="AS520" s="27"/>
      <c r="AT520" s="27"/>
      <c r="AU520" s="27"/>
    </row>
    <row r="521" spans="42:47" x14ac:dyDescent="0.2">
      <c r="AP521" s="27"/>
      <c r="AQ521" s="27"/>
      <c r="AR521" s="27"/>
      <c r="AS521" s="27"/>
      <c r="AT521" s="27"/>
      <c r="AU521" s="27"/>
    </row>
    <row r="522" spans="42:47" x14ac:dyDescent="0.2">
      <c r="AP522" s="27"/>
      <c r="AQ522" s="27"/>
      <c r="AR522" s="27"/>
      <c r="AS522" s="27"/>
      <c r="AT522" s="27"/>
      <c r="AU522" s="27"/>
    </row>
    <row r="523" spans="42:47" x14ac:dyDescent="0.2">
      <c r="AP523" s="27"/>
      <c r="AQ523" s="27"/>
      <c r="AR523" s="27"/>
      <c r="AS523" s="27"/>
      <c r="AT523" s="27"/>
      <c r="AU523" s="27"/>
    </row>
    <row r="524" spans="42:47" x14ac:dyDescent="0.2">
      <c r="AP524" s="27"/>
      <c r="AQ524" s="27"/>
      <c r="AR524" s="27"/>
      <c r="AS524" s="27"/>
      <c r="AT524" s="27"/>
      <c r="AU524" s="27"/>
    </row>
    <row r="525" spans="42:47" x14ac:dyDescent="0.2">
      <c r="AP525" s="27"/>
      <c r="AQ525" s="27"/>
      <c r="AR525" s="27"/>
      <c r="AS525" s="27"/>
      <c r="AT525" s="27"/>
      <c r="AU525" s="27"/>
    </row>
    <row r="526" spans="42:47" x14ac:dyDescent="0.2">
      <c r="AP526" s="27"/>
      <c r="AQ526" s="27"/>
      <c r="AR526" s="27"/>
      <c r="AS526" s="27"/>
      <c r="AT526" s="27"/>
      <c r="AU526" s="27"/>
    </row>
    <row r="527" spans="42:47" x14ac:dyDescent="0.2">
      <c r="AP527" s="27"/>
      <c r="AQ527" s="27"/>
      <c r="AR527" s="27"/>
      <c r="AS527" s="27"/>
      <c r="AT527" s="27"/>
      <c r="AU527" s="27"/>
    </row>
    <row r="528" spans="42:47" x14ac:dyDescent="0.2">
      <c r="AP528" s="27"/>
      <c r="AQ528" s="27"/>
      <c r="AR528" s="27"/>
      <c r="AS528" s="27"/>
      <c r="AT528" s="27"/>
      <c r="AU528" s="27"/>
    </row>
    <row r="529" spans="42:47" x14ac:dyDescent="0.2">
      <c r="AP529" s="27"/>
      <c r="AQ529" s="27"/>
      <c r="AR529" s="27"/>
      <c r="AS529" s="27"/>
      <c r="AT529" s="27"/>
      <c r="AU529" s="27"/>
    </row>
    <row r="530" spans="42:47" x14ac:dyDescent="0.2">
      <c r="AP530" s="27"/>
      <c r="AQ530" s="27"/>
      <c r="AR530" s="27"/>
      <c r="AS530" s="27"/>
      <c r="AT530" s="27"/>
      <c r="AU530" s="27"/>
    </row>
    <row r="531" spans="42:47" x14ac:dyDescent="0.2">
      <c r="AP531" s="27"/>
      <c r="AQ531" s="27"/>
      <c r="AR531" s="27"/>
      <c r="AS531" s="27"/>
      <c r="AT531" s="27"/>
      <c r="AU531" s="27"/>
    </row>
    <row r="532" spans="42:47" x14ac:dyDescent="0.2">
      <c r="AP532" s="27"/>
      <c r="AQ532" s="27"/>
      <c r="AR532" s="27"/>
      <c r="AS532" s="27"/>
      <c r="AT532" s="27"/>
      <c r="AU532" s="27"/>
    </row>
    <row r="533" spans="42:47" x14ac:dyDescent="0.2">
      <c r="AP533" s="27"/>
      <c r="AQ533" s="27"/>
      <c r="AR533" s="27"/>
      <c r="AS533" s="27"/>
      <c r="AT533" s="27"/>
      <c r="AU533" s="27"/>
    </row>
    <row r="534" spans="42:47" x14ac:dyDescent="0.2">
      <c r="AP534" s="27"/>
      <c r="AQ534" s="27"/>
      <c r="AR534" s="27"/>
      <c r="AS534" s="27"/>
      <c r="AT534" s="27"/>
      <c r="AU534" s="27"/>
    </row>
    <row r="535" spans="42:47" x14ac:dyDescent="0.2">
      <c r="AP535" s="27"/>
      <c r="AQ535" s="27"/>
      <c r="AR535" s="27"/>
      <c r="AS535" s="27"/>
      <c r="AT535" s="27"/>
      <c r="AU535" s="27"/>
    </row>
    <row r="536" spans="42:47" x14ac:dyDescent="0.2">
      <c r="AP536" s="27"/>
      <c r="AQ536" s="27"/>
      <c r="AR536" s="27"/>
      <c r="AS536" s="27"/>
      <c r="AT536" s="27"/>
      <c r="AU536" s="27"/>
    </row>
    <row r="537" spans="42:47" x14ac:dyDescent="0.2">
      <c r="AP537" s="27"/>
      <c r="AQ537" s="27"/>
      <c r="AR537" s="27"/>
      <c r="AS537" s="27"/>
      <c r="AT537" s="27"/>
      <c r="AU537" s="27"/>
    </row>
    <row r="538" spans="42:47" x14ac:dyDescent="0.2">
      <c r="AP538" s="27"/>
      <c r="AQ538" s="27"/>
      <c r="AR538" s="27"/>
      <c r="AS538" s="27"/>
      <c r="AT538" s="27"/>
      <c r="AU538" s="27"/>
    </row>
    <row r="539" spans="42:47" x14ac:dyDescent="0.2">
      <c r="AP539" s="27"/>
      <c r="AQ539" s="27"/>
      <c r="AR539" s="27"/>
      <c r="AS539" s="27"/>
      <c r="AT539" s="27"/>
      <c r="AU539" s="27"/>
    </row>
    <row r="540" spans="42:47" x14ac:dyDescent="0.2">
      <c r="AP540" s="27"/>
      <c r="AQ540" s="27"/>
      <c r="AR540" s="27"/>
      <c r="AS540" s="27"/>
      <c r="AT540" s="27"/>
      <c r="AU540" s="27"/>
    </row>
    <row r="541" spans="42:47" x14ac:dyDescent="0.2">
      <c r="AP541" s="27"/>
      <c r="AQ541" s="27"/>
      <c r="AR541" s="27"/>
      <c r="AS541" s="27"/>
      <c r="AT541" s="27"/>
      <c r="AU541" s="27"/>
    </row>
    <row r="542" spans="42:47" x14ac:dyDescent="0.2">
      <c r="AP542" s="27"/>
      <c r="AQ542" s="27"/>
      <c r="AR542" s="27"/>
      <c r="AS542" s="27"/>
      <c r="AT542" s="27"/>
      <c r="AU542" s="27"/>
    </row>
    <row r="543" spans="42:47" x14ac:dyDescent="0.2">
      <c r="AP543" s="27"/>
      <c r="AQ543" s="27"/>
      <c r="AR543" s="27"/>
      <c r="AS543" s="27"/>
      <c r="AT543" s="27"/>
      <c r="AU543" s="27"/>
    </row>
    <row r="544" spans="42:47" x14ac:dyDescent="0.2">
      <c r="AP544" s="27"/>
      <c r="AQ544" s="27"/>
      <c r="AR544" s="27"/>
      <c r="AS544" s="27"/>
      <c r="AT544" s="27"/>
      <c r="AU544" s="27"/>
    </row>
    <row r="545" spans="42:47" x14ac:dyDescent="0.2">
      <c r="AP545" s="27"/>
      <c r="AQ545" s="27"/>
      <c r="AR545" s="27"/>
      <c r="AS545" s="27"/>
      <c r="AT545" s="27"/>
      <c r="AU545" s="27"/>
    </row>
    <row r="546" spans="42:47" x14ac:dyDescent="0.2">
      <c r="AP546" s="27"/>
      <c r="AQ546" s="27"/>
      <c r="AR546" s="27"/>
      <c r="AS546" s="27"/>
      <c r="AT546" s="27"/>
      <c r="AU546" s="27"/>
    </row>
    <row r="547" spans="42:47" x14ac:dyDescent="0.2">
      <c r="AP547" s="27"/>
      <c r="AQ547" s="27"/>
      <c r="AR547" s="27"/>
      <c r="AS547" s="27"/>
      <c r="AT547" s="27"/>
      <c r="AU547" s="27"/>
    </row>
    <row r="548" spans="42:47" x14ac:dyDescent="0.2">
      <c r="AP548" s="27"/>
      <c r="AQ548" s="27"/>
      <c r="AR548" s="27"/>
      <c r="AS548" s="27"/>
      <c r="AT548" s="27"/>
      <c r="AU548" s="27"/>
    </row>
    <row r="549" spans="42:47" x14ac:dyDescent="0.2">
      <c r="AP549" s="27"/>
      <c r="AQ549" s="27"/>
      <c r="AR549" s="27"/>
      <c r="AS549" s="27"/>
      <c r="AT549" s="27"/>
      <c r="AU549" s="27"/>
    </row>
    <row r="550" spans="42:47" x14ac:dyDescent="0.2">
      <c r="AP550" s="27"/>
      <c r="AQ550" s="27"/>
      <c r="AR550" s="27"/>
      <c r="AS550" s="27"/>
      <c r="AT550" s="27"/>
      <c r="AU550" s="27"/>
    </row>
    <row r="551" spans="42:47" x14ac:dyDescent="0.2">
      <c r="AP551" s="27"/>
      <c r="AQ551" s="27"/>
      <c r="AR551" s="27"/>
      <c r="AS551" s="27"/>
      <c r="AT551" s="27"/>
      <c r="AU551" s="27"/>
    </row>
    <row r="552" spans="42:47" x14ac:dyDescent="0.2">
      <c r="AP552" s="27"/>
      <c r="AQ552" s="27"/>
      <c r="AR552" s="27"/>
      <c r="AS552" s="27"/>
      <c r="AT552" s="27"/>
      <c r="AU552" s="27"/>
    </row>
    <row r="553" spans="42:47" x14ac:dyDescent="0.2">
      <c r="AP553" s="27"/>
      <c r="AQ553" s="27"/>
      <c r="AR553" s="27"/>
      <c r="AS553" s="27"/>
      <c r="AT553" s="27"/>
      <c r="AU553" s="27"/>
    </row>
    <row r="554" spans="42:47" x14ac:dyDescent="0.2">
      <c r="AP554" s="27"/>
      <c r="AQ554" s="27"/>
      <c r="AR554" s="27"/>
      <c r="AS554" s="27"/>
      <c r="AT554" s="27"/>
      <c r="AU554" s="27"/>
    </row>
    <row r="555" spans="42:47" x14ac:dyDescent="0.2">
      <c r="AP555" s="27"/>
      <c r="AQ555" s="27"/>
      <c r="AR555" s="27"/>
      <c r="AS555" s="27"/>
      <c r="AT555" s="27"/>
      <c r="AU555" s="27"/>
    </row>
    <row r="556" spans="42:47" x14ac:dyDescent="0.2">
      <c r="AP556" s="27"/>
      <c r="AQ556" s="27"/>
      <c r="AR556" s="27"/>
      <c r="AS556" s="27"/>
      <c r="AT556" s="27"/>
      <c r="AU556" s="27"/>
    </row>
    <row r="557" spans="42:47" x14ac:dyDescent="0.2">
      <c r="AP557" s="27"/>
      <c r="AQ557" s="27"/>
      <c r="AR557" s="27"/>
      <c r="AS557" s="27"/>
      <c r="AT557" s="27"/>
      <c r="AU557" s="27"/>
    </row>
    <row r="558" spans="42:47" x14ac:dyDescent="0.2">
      <c r="AP558" s="27"/>
      <c r="AQ558" s="27"/>
      <c r="AR558" s="27"/>
      <c r="AS558" s="27"/>
      <c r="AT558" s="27"/>
      <c r="AU558" s="27"/>
    </row>
    <row r="559" spans="42:47" x14ac:dyDescent="0.2">
      <c r="AP559" s="27"/>
      <c r="AQ559" s="27"/>
      <c r="AR559" s="27"/>
      <c r="AS559" s="27"/>
      <c r="AT559" s="27"/>
      <c r="AU559" s="27"/>
    </row>
    <row r="560" spans="42:47" x14ac:dyDescent="0.2">
      <c r="AP560" s="27"/>
      <c r="AQ560" s="27"/>
      <c r="AR560" s="27"/>
      <c r="AS560" s="27"/>
      <c r="AT560" s="27"/>
      <c r="AU560" s="27"/>
    </row>
    <row r="561" spans="42:47" x14ac:dyDescent="0.2">
      <c r="AP561" s="27"/>
      <c r="AQ561" s="27"/>
      <c r="AR561" s="27"/>
      <c r="AS561" s="27"/>
      <c r="AT561" s="27"/>
      <c r="AU561" s="27"/>
    </row>
    <row r="562" spans="42:47" x14ac:dyDescent="0.2">
      <c r="AP562" s="27"/>
      <c r="AQ562" s="27"/>
      <c r="AR562" s="27"/>
      <c r="AS562" s="27"/>
      <c r="AT562" s="27"/>
      <c r="AU562" s="27"/>
    </row>
    <row r="563" spans="42:47" x14ac:dyDescent="0.2">
      <c r="AP563" s="27"/>
      <c r="AQ563" s="27"/>
      <c r="AR563" s="27"/>
      <c r="AS563" s="27"/>
      <c r="AT563" s="27"/>
      <c r="AU563" s="27"/>
    </row>
    <row r="564" spans="42:47" x14ac:dyDescent="0.2">
      <c r="AP564" s="27"/>
      <c r="AQ564" s="27"/>
      <c r="AR564" s="27"/>
      <c r="AS564" s="27"/>
      <c r="AT564" s="27"/>
      <c r="AU564" s="27"/>
    </row>
    <row r="565" spans="42:47" x14ac:dyDescent="0.2">
      <c r="AP565" s="27"/>
      <c r="AQ565" s="27"/>
      <c r="AR565" s="27"/>
      <c r="AS565" s="27"/>
      <c r="AT565" s="27"/>
      <c r="AU565" s="27"/>
    </row>
    <row r="566" spans="42:47" x14ac:dyDescent="0.2">
      <c r="AP566" s="27"/>
      <c r="AQ566" s="27"/>
      <c r="AR566" s="27"/>
      <c r="AS566" s="27"/>
      <c r="AT566" s="27"/>
      <c r="AU566" s="27"/>
    </row>
    <row r="567" spans="42:47" x14ac:dyDescent="0.2">
      <c r="AP567" s="27"/>
      <c r="AQ567" s="27"/>
      <c r="AR567" s="27"/>
      <c r="AS567" s="27"/>
      <c r="AT567" s="27"/>
      <c r="AU567" s="27"/>
    </row>
    <row r="568" spans="42:47" x14ac:dyDescent="0.2">
      <c r="AP568" s="27"/>
      <c r="AQ568" s="27"/>
      <c r="AR568" s="27"/>
      <c r="AS568" s="27"/>
      <c r="AT568" s="27"/>
      <c r="AU568" s="27"/>
    </row>
    <row r="569" spans="42:47" x14ac:dyDescent="0.2">
      <c r="AP569" s="27"/>
      <c r="AQ569" s="27"/>
      <c r="AR569" s="27"/>
      <c r="AS569" s="27"/>
      <c r="AT569" s="27"/>
      <c r="AU569" s="27"/>
    </row>
    <row r="570" spans="42:47" x14ac:dyDescent="0.2">
      <c r="AP570" s="27"/>
      <c r="AQ570" s="27"/>
      <c r="AR570" s="27"/>
      <c r="AS570" s="27"/>
      <c r="AT570" s="27"/>
      <c r="AU570" s="27"/>
    </row>
    <row r="571" spans="42:47" x14ac:dyDescent="0.2">
      <c r="AP571" s="27"/>
      <c r="AQ571" s="27"/>
      <c r="AR571" s="27"/>
      <c r="AS571" s="27"/>
      <c r="AT571" s="27"/>
      <c r="AU571" s="27"/>
    </row>
    <row r="572" spans="42:47" x14ac:dyDescent="0.2">
      <c r="AP572" s="27"/>
      <c r="AQ572" s="27"/>
      <c r="AR572" s="27"/>
      <c r="AS572" s="27"/>
      <c r="AT572" s="27"/>
      <c r="AU572" s="27"/>
    </row>
    <row r="573" spans="42:47" x14ac:dyDescent="0.2">
      <c r="AP573" s="27"/>
      <c r="AQ573" s="27"/>
      <c r="AR573" s="27"/>
      <c r="AS573" s="27"/>
      <c r="AT573" s="27"/>
      <c r="AU573" s="27"/>
    </row>
    <row r="574" spans="42:47" x14ac:dyDescent="0.2">
      <c r="AP574" s="27"/>
      <c r="AQ574" s="27"/>
      <c r="AR574" s="27"/>
      <c r="AS574" s="27"/>
      <c r="AT574" s="27"/>
      <c r="AU574" s="27"/>
    </row>
    <row r="575" spans="42:47" x14ac:dyDescent="0.2">
      <c r="AP575" s="27"/>
      <c r="AQ575" s="27"/>
      <c r="AR575" s="27"/>
      <c r="AS575" s="27"/>
      <c r="AT575" s="27"/>
      <c r="AU575" s="27"/>
    </row>
    <row r="576" spans="42:47" x14ac:dyDescent="0.2">
      <c r="AP576" s="27"/>
      <c r="AQ576" s="27"/>
      <c r="AR576" s="27"/>
      <c r="AS576" s="27"/>
      <c r="AT576" s="27"/>
      <c r="AU576" s="27"/>
    </row>
    <row r="577" spans="42:47" x14ac:dyDescent="0.2">
      <c r="AP577" s="27"/>
      <c r="AQ577" s="27"/>
      <c r="AR577" s="27"/>
      <c r="AS577" s="27"/>
      <c r="AT577" s="27"/>
      <c r="AU577" s="27"/>
    </row>
    <row r="578" spans="42:47" x14ac:dyDescent="0.2">
      <c r="AP578" s="27"/>
      <c r="AQ578" s="27"/>
      <c r="AR578" s="27"/>
      <c r="AS578" s="27"/>
      <c r="AT578" s="27"/>
      <c r="AU578" s="27"/>
    </row>
    <row r="579" spans="42:47" x14ac:dyDescent="0.2">
      <c r="AP579" s="27"/>
      <c r="AQ579" s="27"/>
      <c r="AR579" s="27"/>
      <c r="AS579" s="27"/>
      <c r="AT579" s="27"/>
      <c r="AU579" s="27"/>
    </row>
    <row r="580" spans="42:47" x14ac:dyDescent="0.2">
      <c r="AP580" s="27"/>
      <c r="AQ580" s="27"/>
      <c r="AR580" s="27"/>
      <c r="AS580" s="27"/>
      <c r="AT580" s="27"/>
      <c r="AU580" s="27"/>
    </row>
    <row r="581" spans="42:47" x14ac:dyDescent="0.2">
      <c r="AP581" s="27"/>
      <c r="AQ581" s="27"/>
      <c r="AR581" s="27"/>
      <c r="AS581" s="27"/>
      <c r="AT581" s="27"/>
      <c r="AU581" s="27"/>
    </row>
    <row r="582" spans="42:47" x14ac:dyDescent="0.2">
      <c r="AP582" s="27"/>
      <c r="AQ582" s="27"/>
      <c r="AR582" s="27"/>
      <c r="AS582" s="27"/>
      <c r="AT582" s="27"/>
      <c r="AU582" s="27"/>
    </row>
    <row r="583" spans="42:47" x14ac:dyDescent="0.2">
      <c r="AP583" s="27"/>
      <c r="AQ583" s="27"/>
      <c r="AR583" s="27"/>
      <c r="AS583" s="27"/>
      <c r="AT583" s="27"/>
      <c r="AU583" s="27"/>
    </row>
    <row r="584" spans="42:47" x14ac:dyDescent="0.2">
      <c r="AP584" s="27"/>
      <c r="AQ584" s="27"/>
      <c r="AR584" s="27"/>
      <c r="AS584" s="27"/>
      <c r="AT584" s="27"/>
      <c r="AU584" s="27"/>
    </row>
    <row r="585" spans="42:47" x14ac:dyDescent="0.2">
      <c r="AP585" s="27"/>
      <c r="AQ585" s="27"/>
      <c r="AR585" s="27"/>
      <c r="AS585" s="27"/>
      <c r="AT585" s="27"/>
      <c r="AU585" s="27"/>
    </row>
    <row r="586" spans="42:47" x14ac:dyDescent="0.2">
      <c r="AP586" s="27"/>
      <c r="AQ586" s="27"/>
      <c r="AR586" s="27"/>
      <c r="AS586" s="27"/>
      <c r="AT586" s="27"/>
      <c r="AU586" s="27"/>
    </row>
    <row r="587" spans="42:47" x14ac:dyDescent="0.2">
      <c r="AP587" s="27"/>
      <c r="AQ587" s="27"/>
      <c r="AR587" s="27"/>
      <c r="AS587" s="27"/>
      <c r="AT587" s="27"/>
      <c r="AU587" s="27"/>
    </row>
    <row r="588" spans="42:47" x14ac:dyDescent="0.2">
      <c r="AP588" s="27"/>
      <c r="AQ588" s="27"/>
      <c r="AR588" s="27"/>
      <c r="AS588" s="27"/>
      <c r="AT588" s="27"/>
      <c r="AU588" s="27"/>
    </row>
    <row r="589" spans="42:47" x14ac:dyDescent="0.2">
      <c r="AP589" s="27"/>
      <c r="AQ589" s="27"/>
      <c r="AR589" s="27"/>
      <c r="AS589" s="27"/>
      <c r="AT589" s="27"/>
      <c r="AU589" s="27"/>
    </row>
    <row r="590" spans="42:47" x14ac:dyDescent="0.2">
      <c r="AP590" s="27"/>
      <c r="AQ590" s="27"/>
      <c r="AR590" s="27"/>
      <c r="AS590" s="27"/>
      <c r="AT590" s="27"/>
      <c r="AU590" s="27"/>
    </row>
    <row r="591" spans="42:47" x14ac:dyDescent="0.2">
      <c r="AP591" s="27"/>
      <c r="AQ591" s="27"/>
      <c r="AR591" s="27"/>
      <c r="AS591" s="27"/>
      <c r="AT591" s="27"/>
      <c r="AU591" s="27"/>
    </row>
    <row r="592" spans="42:47" x14ac:dyDescent="0.2">
      <c r="AP592" s="27"/>
      <c r="AQ592" s="27"/>
      <c r="AR592" s="27"/>
      <c r="AS592" s="27"/>
      <c r="AT592" s="27"/>
      <c r="AU592" s="27"/>
    </row>
    <row r="593" spans="42:47" x14ac:dyDescent="0.2">
      <c r="AP593" s="27"/>
      <c r="AQ593" s="27"/>
      <c r="AR593" s="27"/>
      <c r="AS593" s="27"/>
      <c r="AT593" s="27"/>
      <c r="AU593" s="27"/>
    </row>
    <row r="594" spans="42:47" x14ac:dyDescent="0.2">
      <c r="AP594" s="27"/>
      <c r="AQ594" s="27"/>
      <c r="AR594" s="27"/>
      <c r="AS594" s="27"/>
      <c r="AT594" s="27"/>
      <c r="AU594" s="27"/>
    </row>
    <row r="595" spans="42:47" x14ac:dyDescent="0.2">
      <c r="AP595" s="27"/>
      <c r="AQ595" s="27"/>
      <c r="AR595" s="27"/>
      <c r="AS595" s="27"/>
      <c r="AT595" s="27"/>
      <c r="AU595" s="27"/>
    </row>
    <row r="596" spans="42:47" x14ac:dyDescent="0.2">
      <c r="AP596" s="27"/>
      <c r="AQ596" s="27"/>
      <c r="AR596" s="27"/>
      <c r="AS596" s="27"/>
      <c r="AT596" s="27"/>
      <c r="AU596" s="27"/>
    </row>
    <row r="597" spans="42:47" x14ac:dyDescent="0.2">
      <c r="AP597" s="27"/>
      <c r="AQ597" s="27"/>
      <c r="AR597" s="27"/>
      <c r="AS597" s="27"/>
      <c r="AT597" s="27"/>
      <c r="AU597" s="27"/>
    </row>
    <row r="598" spans="42:47" x14ac:dyDescent="0.2">
      <c r="AP598" s="27"/>
      <c r="AQ598" s="27"/>
      <c r="AR598" s="27"/>
      <c r="AS598" s="27"/>
      <c r="AT598" s="27"/>
      <c r="AU598" s="27"/>
    </row>
    <row r="599" spans="42:47" x14ac:dyDescent="0.2">
      <c r="AP599" s="27"/>
      <c r="AQ599" s="27"/>
      <c r="AR599" s="27"/>
      <c r="AS599" s="27"/>
      <c r="AT599" s="27"/>
      <c r="AU599" s="27"/>
    </row>
    <row r="600" spans="42:47" x14ac:dyDescent="0.2">
      <c r="AP600" s="27"/>
      <c r="AQ600" s="27"/>
      <c r="AR600" s="27"/>
      <c r="AS600" s="27"/>
      <c r="AT600" s="27"/>
      <c r="AU600" s="27"/>
    </row>
    <row r="601" spans="42:47" x14ac:dyDescent="0.2">
      <c r="AP601" s="27"/>
      <c r="AQ601" s="27"/>
      <c r="AR601" s="27"/>
      <c r="AS601" s="27"/>
      <c r="AT601" s="27"/>
      <c r="AU601" s="27"/>
    </row>
    <row r="602" spans="42:47" x14ac:dyDescent="0.2">
      <c r="AP602" s="27"/>
      <c r="AQ602" s="27"/>
      <c r="AR602" s="27"/>
      <c r="AS602" s="27"/>
      <c r="AT602" s="27"/>
      <c r="AU602" s="27"/>
    </row>
    <row r="603" spans="42:47" x14ac:dyDescent="0.2">
      <c r="AP603" s="27"/>
      <c r="AQ603" s="27"/>
      <c r="AR603" s="27"/>
      <c r="AS603" s="27"/>
      <c r="AT603" s="27"/>
      <c r="AU603" s="27"/>
    </row>
    <row r="604" spans="42:47" x14ac:dyDescent="0.2">
      <c r="AP604" s="27"/>
      <c r="AQ604" s="27"/>
      <c r="AR604" s="27"/>
      <c r="AS604" s="27"/>
      <c r="AT604" s="27"/>
      <c r="AU604" s="27"/>
    </row>
    <row r="605" spans="42:47" x14ac:dyDescent="0.2">
      <c r="AP605" s="27"/>
      <c r="AQ605" s="27"/>
      <c r="AR605" s="27"/>
      <c r="AS605" s="27"/>
      <c r="AT605" s="27"/>
      <c r="AU605" s="27"/>
    </row>
    <row r="606" spans="42:47" x14ac:dyDescent="0.2">
      <c r="AP606" s="27"/>
      <c r="AQ606" s="27"/>
      <c r="AR606" s="27"/>
      <c r="AS606" s="27"/>
      <c r="AT606" s="27"/>
      <c r="AU606" s="27"/>
    </row>
    <row r="607" spans="42:47" x14ac:dyDescent="0.2">
      <c r="AP607" s="27"/>
      <c r="AQ607" s="27"/>
      <c r="AR607" s="27"/>
      <c r="AS607" s="27"/>
      <c r="AT607" s="27"/>
      <c r="AU607" s="27"/>
    </row>
    <row r="608" spans="42:47" x14ac:dyDescent="0.2">
      <c r="AP608" s="27"/>
      <c r="AQ608" s="27"/>
      <c r="AR608" s="27"/>
      <c r="AS608" s="27"/>
      <c r="AT608" s="27"/>
      <c r="AU608" s="27"/>
    </row>
    <row r="609" spans="42:47" x14ac:dyDescent="0.2">
      <c r="AP609" s="27"/>
      <c r="AQ609" s="27"/>
      <c r="AR609" s="27"/>
      <c r="AS609" s="27"/>
      <c r="AT609" s="27"/>
      <c r="AU609" s="27"/>
    </row>
    <row r="610" spans="42:47" x14ac:dyDescent="0.2">
      <c r="AP610" s="27"/>
      <c r="AQ610" s="27"/>
      <c r="AR610" s="27"/>
      <c r="AS610" s="27"/>
      <c r="AT610" s="27"/>
      <c r="AU610" s="27"/>
    </row>
    <row r="611" spans="42:47" x14ac:dyDescent="0.2">
      <c r="AP611" s="27"/>
      <c r="AQ611" s="27"/>
      <c r="AR611" s="27"/>
      <c r="AS611" s="27"/>
      <c r="AT611" s="27"/>
      <c r="AU611" s="27"/>
    </row>
    <row r="612" spans="42:47" x14ac:dyDescent="0.2">
      <c r="AP612" s="27"/>
      <c r="AQ612" s="27"/>
      <c r="AR612" s="27"/>
      <c r="AS612" s="27"/>
      <c r="AT612" s="27"/>
      <c r="AU612" s="27"/>
    </row>
    <row r="613" spans="42:47" x14ac:dyDescent="0.2">
      <c r="AP613" s="27"/>
      <c r="AQ613" s="27"/>
      <c r="AR613" s="27"/>
      <c r="AS613" s="27"/>
      <c r="AT613" s="27"/>
      <c r="AU613" s="27"/>
    </row>
    <row r="614" spans="42:47" x14ac:dyDescent="0.2">
      <c r="AP614" s="27"/>
      <c r="AQ614" s="27"/>
      <c r="AR614" s="27"/>
      <c r="AS614" s="27"/>
      <c r="AT614" s="27"/>
      <c r="AU614" s="27"/>
    </row>
    <row r="615" spans="42:47" x14ac:dyDescent="0.2">
      <c r="AP615" s="27"/>
      <c r="AQ615" s="27"/>
      <c r="AR615" s="27"/>
      <c r="AS615" s="27"/>
      <c r="AT615" s="27"/>
      <c r="AU615" s="27"/>
    </row>
    <row r="616" spans="42:47" x14ac:dyDescent="0.2">
      <c r="AP616" s="27"/>
      <c r="AQ616" s="27"/>
      <c r="AR616" s="27"/>
      <c r="AS616" s="27"/>
      <c r="AT616" s="27"/>
      <c r="AU616" s="27"/>
    </row>
    <row r="617" spans="42:47" x14ac:dyDescent="0.2">
      <c r="AP617" s="27"/>
      <c r="AQ617" s="27"/>
      <c r="AR617" s="27"/>
      <c r="AS617" s="27"/>
      <c r="AT617" s="27"/>
      <c r="AU617" s="27"/>
    </row>
    <row r="618" spans="42:47" x14ac:dyDescent="0.2">
      <c r="AP618" s="27"/>
      <c r="AQ618" s="27"/>
      <c r="AR618" s="27"/>
      <c r="AS618" s="27"/>
      <c r="AT618" s="27"/>
      <c r="AU618" s="27"/>
    </row>
    <row r="619" spans="42:47" x14ac:dyDescent="0.2">
      <c r="AP619" s="27"/>
      <c r="AQ619" s="27"/>
      <c r="AR619" s="27"/>
      <c r="AS619" s="27"/>
      <c r="AT619" s="27"/>
      <c r="AU619" s="27"/>
    </row>
    <row r="620" spans="42:47" x14ac:dyDescent="0.2">
      <c r="AP620" s="27"/>
      <c r="AQ620" s="27"/>
      <c r="AR620" s="27"/>
      <c r="AS620" s="27"/>
      <c r="AT620" s="27"/>
      <c r="AU620" s="27"/>
    </row>
    <row r="621" spans="42:47" x14ac:dyDescent="0.2">
      <c r="AP621" s="27"/>
      <c r="AQ621" s="27"/>
      <c r="AR621" s="27"/>
      <c r="AS621" s="27"/>
      <c r="AT621" s="27"/>
      <c r="AU621" s="27"/>
    </row>
    <row r="622" spans="42:47" x14ac:dyDescent="0.2">
      <c r="AP622" s="27"/>
      <c r="AQ622" s="27"/>
      <c r="AR622" s="27"/>
      <c r="AS622" s="27"/>
      <c r="AT622" s="27"/>
      <c r="AU622" s="27"/>
    </row>
    <row r="623" spans="42:47" x14ac:dyDescent="0.2">
      <c r="AP623" s="27"/>
      <c r="AQ623" s="27"/>
      <c r="AR623" s="27"/>
      <c r="AS623" s="27"/>
      <c r="AT623" s="27"/>
      <c r="AU623" s="27"/>
    </row>
    <row r="624" spans="42:47" x14ac:dyDescent="0.2">
      <c r="AP624" s="27"/>
      <c r="AQ624" s="27"/>
      <c r="AR624" s="27"/>
      <c r="AS624" s="27"/>
      <c r="AT624" s="27"/>
      <c r="AU624" s="27"/>
    </row>
    <row r="625" spans="42:47" x14ac:dyDescent="0.2">
      <c r="AP625" s="27"/>
      <c r="AQ625" s="27"/>
      <c r="AR625" s="27"/>
      <c r="AS625" s="27"/>
      <c r="AT625" s="27"/>
      <c r="AU625" s="27"/>
    </row>
    <row r="626" spans="42:47" x14ac:dyDescent="0.2">
      <c r="AP626" s="27"/>
      <c r="AQ626" s="27"/>
      <c r="AR626" s="27"/>
      <c r="AS626" s="27"/>
      <c r="AT626" s="27"/>
      <c r="AU626" s="27"/>
    </row>
    <row r="627" spans="42:47" x14ac:dyDescent="0.2">
      <c r="AP627" s="27"/>
      <c r="AQ627" s="27"/>
      <c r="AR627" s="27"/>
      <c r="AS627" s="27"/>
      <c r="AT627" s="27"/>
      <c r="AU627" s="27"/>
    </row>
    <row r="628" spans="42:47" x14ac:dyDescent="0.2">
      <c r="AP628" s="27"/>
      <c r="AQ628" s="27"/>
      <c r="AR628" s="27"/>
      <c r="AS628" s="27"/>
      <c r="AT628" s="27"/>
      <c r="AU628" s="27"/>
    </row>
    <row r="629" spans="42:47" x14ac:dyDescent="0.2">
      <c r="AP629" s="27"/>
      <c r="AQ629" s="27"/>
      <c r="AR629" s="27"/>
      <c r="AS629" s="27"/>
      <c r="AT629" s="27"/>
      <c r="AU629" s="27"/>
    </row>
    <row r="630" spans="42:47" x14ac:dyDescent="0.2">
      <c r="AP630" s="27"/>
      <c r="AQ630" s="27"/>
      <c r="AR630" s="27"/>
      <c r="AS630" s="27"/>
      <c r="AT630" s="27"/>
      <c r="AU630" s="27"/>
    </row>
    <row r="631" spans="42:47" x14ac:dyDescent="0.2">
      <c r="AP631" s="27"/>
      <c r="AQ631" s="27"/>
      <c r="AR631" s="27"/>
      <c r="AS631" s="27"/>
      <c r="AT631" s="27"/>
      <c r="AU631" s="27"/>
    </row>
    <row r="632" spans="42:47" x14ac:dyDescent="0.2">
      <c r="AP632" s="27"/>
      <c r="AQ632" s="27"/>
      <c r="AR632" s="27"/>
      <c r="AS632" s="27"/>
      <c r="AT632" s="27"/>
      <c r="AU632" s="27"/>
    </row>
    <row r="633" spans="42:47" x14ac:dyDescent="0.2">
      <c r="AP633" s="27"/>
      <c r="AQ633" s="27"/>
      <c r="AR633" s="27"/>
      <c r="AS633" s="27"/>
      <c r="AT633" s="27"/>
      <c r="AU633" s="27"/>
    </row>
    <row r="634" spans="42:47" x14ac:dyDescent="0.2">
      <c r="AP634" s="27"/>
      <c r="AQ634" s="27"/>
      <c r="AR634" s="27"/>
      <c r="AS634" s="27"/>
      <c r="AT634" s="27"/>
      <c r="AU634" s="27"/>
    </row>
    <row r="635" spans="42:47" x14ac:dyDescent="0.2">
      <c r="AP635" s="27"/>
      <c r="AQ635" s="27"/>
      <c r="AR635" s="27"/>
      <c r="AS635" s="27"/>
      <c r="AT635" s="27"/>
      <c r="AU635" s="27"/>
    </row>
    <row r="636" spans="42:47" x14ac:dyDescent="0.2">
      <c r="AP636" s="27"/>
      <c r="AQ636" s="27"/>
      <c r="AR636" s="27"/>
      <c r="AS636" s="27"/>
      <c r="AT636" s="27"/>
      <c r="AU636" s="27"/>
    </row>
    <row r="637" spans="42:47" x14ac:dyDescent="0.2">
      <c r="AP637" s="27"/>
      <c r="AQ637" s="27"/>
      <c r="AR637" s="27"/>
      <c r="AS637" s="27"/>
      <c r="AT637" s="27"/>
      <c r="AU637" s="27"/>
    </row>
    <row r="638" spans="42:47" x14ac:dyDescent="0.2">
      <c r="AP638" s="27"/>
      <c r="AQ638" s="27"/>
      <c r="AR638" s="27"/>
      <c r="AS638" s="27"/>
      <c r="AT638" s="27"/>
      <c r="AU638" s="27"/>
    </row>
    <row r="639" spans="42:47" x14ac:dyDescent="0.2">
      <c r="AP639" s="27"/>
      <c r="AQ639" s="27"/>
      <c r="AR639" s="27"/>
      <c r="AS639" s="27"/>
      <c r="AT639" s="27"/>
      <c r="AU639" s="27"/>
    </row>
    <row r="640" spans="42:47" x14ac:dyDescent="0.2">
      <c r="AP640" s="27"/>
      <c r="AQ640" s="27"/>
      <c r="AR640" s="27"/>
      <c r="AS640" s="27"/>
      <c r="AT640" s="27"/>
      <c r="AU640" s="27"/>
    </row>
    <row r="641" spans="42:47" x14ac:dyDescent="0.2">
      <c r="AP641" s="27"/>
      <c r="AQ641" s="27"/>
      <c r="AR641" s="27"/>
      <c r="AS641" s="27"/>
      <c r="AT641" s="27"/>
      <c r="AU641" s="27"/>
    </row>
    <row r="642" spans="42:47" x14ac:dyDescent="0.2">
      <c r="AP642" s="27"/>
      <c r="AQ642" s="27"/>
      <c r="AR642" s="27"/>
      <c r="AS642" s="27"/>
      <c r="AT642" s="27"/>
      <c r="AU642" s="27"/>
    </row>
    <row r="643" spans="42:47" x14ac:dyDescent="0.2">
      <c r="AP643" s="27"/>
      <c r="AQ643" s="27"/>
      <c r="AR643" s="27"/>
      <c r="AS643" s="27"/>
      <c r="AT643" s="27"/>
      <c r="AU643" s="27"/>
    </row>
    <row r="644" spans="42:47" x14ac:dyDescent="0.2">
      <c r="AP644" s="27"/>
      <c r="AQ644" s="27"/>
      <c r="AR644" s="27"/>
      <c r="AS644" s="27"/>
      <c r="AT644" s="27"/>
      <c r="AU644" s="27"/>
    </row>
    <row r="645" spans="42:47" x14ac:dyDescent="0.2">
      <c r="AP645" s="27"/>
      <c r="AQ645" s="27"/>
      <c r="AR645" s="27"/>
      <c r="AS645" s="27"/>
      <c r="AT645" s="27"/>
      <c r="AU645" s="27"/>
    </row>
    <row r="646" spans="42:47" x14ac:dyDescent="0.2">
      <c r="AP646" s="27"/>
      <c r="AQ646" s="27"/>
      <c r="AR646" s="27"/>
      <c r="AS646" s="27"/>
      <c r="AT646" s="27"/>
      <c r="AU646" s="27"/>
    </row>
    <row r="647" spans="42:47" x14ac:dyDescent="0.2">
      <c r="AP647" s="27"/>
      <c r="AQ647" s="27"/>
      <c r="AR647" s="27"/>
      <c r="AS647" s="27"/>
      <c r="AT647" s="27"/>
      <c r="AU647" s="27"/>
    </row>
    <row r="648" spans="42:47" x14ac:dyDescent="0.2">
      <c r="AP648" s="27"/>
      <c r="AQ648" s="27"/>
      <c r="AR648" s="27"/>
      <c r="AS648" s="27"/>
      <c r="AT648" s="27"/>
      <c r="AU648" s="27"/>
    </row>
    <row r="649" spans="42:47" x14ac:dyDescent="0.2">
      <c r="AP649" s="27"/>
      <c r="AQ649" s="27"/>
      <c r="AR649" s="27"/>
      <c r="AS649" s="27"/>
      <c r="AT649" s="27"/>
      <c r="AU649" s="27"/>
    </row>
    <row r="650" spans="42:47" x14ac:dyDescent="0.2">
      <c r="AP650" s="27"/>
      <c r="AQ650" s="27"/>
      <c r="AR650" s="27"/>
      <c r="AS650" s="27"/>
      <c r="AT650" s="27"/>
      <c r="AU650" s="27"/>
    </row>
    <row r="651" spans="42:47" x14ac:dyDescent="0.2">
      <c r="AP651" s="27"/>
      <c r="AQ651" s="27"/>
      <c r="AR651" s="27"/>
      <c r="AS651" s="27"/>
      <c r="AT651" s="27"/>
      <c r="AU651" s="27"/>
    </row>
    <row r="652" spans="42:47" x14ac:dyDescent="0.2">
      <c r="AP652" s="27"/>
      <c r="AQ652" s="27"/>
      <c r="AR652" s="27"/>
      <c r="AS652" s="27"/>
      <c r="AT652" s="27"/>
      <c r="AU652" s="27"/>
    </row>
    <row r="653" spans="42:47" x14ac:dyDescent="0.2">
      <c r="AP653" s="27"/>
      <c r="AQ653" s="27"/>
      <c r="AR653" s="27"/>
      <c r="AS653" s="27"/>
      <c r="AT653" s="27"/>
      <c r="AU653" s="27"/>
    </row>
    <row r="654" spans="42:47" x14ac:dyDescent="0.2">
      <c r="AP654" s="27"/>
      <c r="AQ654" s="27"/>
      <c r="AR654" s="27"/>
      <c r="AS654" s="27"/>
      <c r="AT654" s="27"/>
      <c r="AU654" s="27"/>
    </row>
    <row r="655" spans="42:47" x14ac:dyDescent="0.2">
      <c r="AP655" s="27"/>
      <c r="AQ655" s="27"/>
      <c r="AR655" s="27"/>
      <c r="AS655" s="27"/>
      <c r="AT655" s="27"/>
      <c r="AU655" s="27"/>
    </row>
    <row r="656" spans="42:47" x14ac:dyDescent="0.2">
      <c r="AP656" s="27"/>
      <c r="AQ656" s="27"/>
      <c r="AR656" s="27"/>
      <c r="AS656" s="27"/>
      <c r="AT656" s="27"/>
      <c r="AU656" s="27"/>
    </row>
    <row r="657" spans="42:47" x14ac:dyDescent="0.2">
      <c r="AP657" s="27"/>
      <c r="AQ657" s="27"/>
      <c r="AR657" s="27"/>
      <c r="AS657" s="27"/>
      <c r="AT657" s="27"/>
      <c r="AU657" s="27"/>
    </row>
    <row r="658" spans="42:47" x14ac:dyDescent="0.2">
      <c r="AP658" s="27"/>
      <c r="AQ658" s="27"/>
      <c r="AR658" s="27"/>
      <c r="AS658" s="27"/>
      <c r="AT658" s="27"/>
      <c r="AU658" s="27"/>
    </row>
    <row r="659" spans="42:47" x14ac:dyDescent="0.2">
      <c r="AP659" s="27"/>
      <c r="AQ659" s="27"/>
      <c r="AR659" s="27"/>
      <c r="AS659" s="27"/>
      <c r="AT659" s="27"/>
      <c r="AU659" s="27"/>
    </row>
    <row r="660" spans="42:47" x14ac:dyDescent="0.2">
      <c r="AP660" s="27"/>
      <c r="AQ660" s="27"/>
      <c r="AR660" s="27"/>
      <c r="AS660" s="27"/>
      <c r="AT660" s="27"/>
      <c r="AU660" s="27"/>
    </row>
    <row r="661" spans="42:47" x14ac:dyDescent="0.2">
      <c r="AP661" s="27"/>
      <c r="AQ661" s="27"/>
      <c r="AR661" s="27"/>
      <c r="AS661" s="27"/>
      <c r="AT661" s="27"/>
      <c r="AU661" s="27"/>
    </row>
    <row r="662" spans="42:47" x14ac:dyDescent="0.2">
      <c r="AP662" s="27"/>
      <c r="AQ662" s="27"/>
      <c r="AR662" s="27"/>
      <c r="AS662" s="27"/>
      <c r="AT662" s="27"/>
      <c r="AU662" s="27"/>
    </row>
    <row r="663" spans="42:47" x14ac:dyDescent="0.2">
      <c r="AP663" s="27"/>
      <c r="AQ663" s="27"/>
      <c r="AR663" s="27"/>
      <c r="AS663" s="27"/>
      <c r="AT663" s="27"/>
      <c r="AU663" s="27"/>
    </row>
    <row r="664" spans="42:47" x14ac:dyDescent="0.2">
      <c r="AP664" s="27"/>
      <c r="AQ664" s="27"/>
      <c r="AR664" s="27"/>
      <c r="AS664" s="27"/>
      <c r="AT664" s="27"/>
      <c r="AU664" s="27"/>
    </row>
    <row r="665" spans="42:47" x14ac:dyDescent="0.2">
      <c r="AP665" s="27"/>
      <c r="AQ665" s="27"/>
      <c r="AR665" s="27"/>
      <c r="AS665" s="27"/>
      <c r="AT665" s="27"/>
      <c r="AU665" s="27"/>
    </row>
    <row r="666" spans="42:47" x14ac:dyDescent="0.2">
      <c r="AP666" s="27"/>
      <c r="AQ666" s="27"/>
      <c r="AR666" s="27"/>
      <c r="AS666" s="27"/>
      <c r="AT666" s="27"/>
      <c r="AU666" s="27"/>
    </row>
    <row r="667" spans="42:47" x14ac:dyDescent="0.2">
      <c r="AP667" s="27"/>
      <c r="AQ667" s="27"/>
      <c r="AR667" s="27"/>
      <c r="AS667" s="27"/>
      <c r="AT667" s="27"/>
      <c r="AU667" s="27"/>
    </row>
    <row r="668" spans="42:47" x14ac:dyDescent="0.2">
      <c r="AP668" s="27"/>
      <c r="AQ668" s="27"/>
      <c r="AR668" s="27"/>
      <c r="AS668" s="27"/>
      <c r="AT668" s="27"/>
      <c r="AU668" s="27"/>
    </row>
    <row r="669" spans="42:47" x14ac:dyDescent="0.2">
      <c r="AP669" s="27"/>
      <c r="AQ669" s="27"/>
      <c r="AR669" s="27"/>
      <c r="AS669" s="27"/>
      <c r="AT669" s="27"/>
      <c r="AU669" s="27"/>
    </row>
    <row r="670" spans="42:47" x14ac:dyDescent="0.2">
      <c r="AP670" s="27"/>
      <c r="AQ670" s="27"/>
      <c r="AR670" s="27"/>
      <c r="AS670" s="27"/>
      <c r="AT670" s="27"/>
      <c r="AU670" s="27"/>
    </row>
    <row r="671" spans="42:47" x14ac:dyDescent="0.2">
      <c r="AP671" s="27"/>
      <c r="AQ671" s="27"/>
      <c r="AR671" s="27"/>
      <c r="AS671" s="27"/>
      <c r="AT671" s="27"/>
      <c r="AU671" s="27"/>
    </row>
    <row r="672" spans="42:47" x14ac:dyDescent="0.2">
      <c r="AP672" s="27"/>
      <c r="AQ672" s="27"/>
      <c r="AR672" s="27"/>
      <c r="AS672" s="27"/>
      <c r="AT672" s="27"/>
      <c r="AU672" s="27"/>
    </row>
    <row r="673" spans="42:47" x14ac:dyDescent="0.2">
      <c r="AP673" s="27"/>
      <c r="AQ673" s="27"/>
      <c r="AR673" s="27"/>
      <c r="AS673" s="27"/>
      <c r="AT673" s="27"/>
      <c r="AU673" s="27"/>
    </row>
    <row r="674" spans="42:47" x14ac:dyDescent="0.2">
      <c r="AP674" s="27"/>
      <c r="AQ674" s="27"/>
      <c r="AR674" s="27"/>
      <c r="AS674" s="27"/>
      <c r="AT674" s="27"/>
      <c r="AU674" s="27"/>
    </row>
    <row r="675" spans="42:47" x14ac:dyDescent="0.2">
      <c r="AP675" s="27"/>
      <c r="AQ675" s="27"/>
      <c r="AR675" s="27"/>
      <c r="AS675" s="27"/>
      <c r="AT675" s="27"/>
      <c r="AU675" s="27"/>
    </row>
    <row r="676" spans="42:47" x14ac:dyDescent="0.2">
      <c r="AP676" s="27"/>
      <c r="AQ676" s="27"/>
      <c r="AR676" s="27"/>
      <c r="AS676" s="27"/>
      <c r="AT676" s="27"/>
      <c r="AU676" s="27"/>
    </row>
    <row r="677" spans="42:47" x14ac:dyDescent="0.2">
      <c r="AP677" s="27"/>
      <c r="AQ677" s="27"/>
      <c r="AR677" s="27"/>
      <c r="AS677" s="27"/>
      <c r="AT677" s="27"/>
      <c r="AU677" s="27"/>
    </row>
    <row r="678" spans="42:47" x14ac:dyDescent="0.2">
      <c r="AP678" s="27"/>
      <c r="AQ678" s="27"/>
      <c r="AR678" s="27"/>
      <c r="AS678" s="27"/>
      <c r="AT678" s="27"/>
      <c r="AU678" s="27"/>
    </row>
    <row r="679" spans="42:47" x14ac:dyDescent="0.2">
      <c r="AP679" s="27"/>
      <c r="AQ679" s="27"/>
      <c r="AR679" s="27"/>
      <c r="AS679" s="27"/>
      <c r="AT679" s="27"/>
      <c r="AU679" s="27"/>
    </row>
    <row r="680" spans="42:47" x14ac:dyDescent="0.2">
      <c r="AP680" s="27"/>
      <c r="AQ680" s="27"/>
      <c r="AR680" s="27"/>
      <c r="AS680" s="27"/>
      <c r="AT680" s="27"/>
      <c r="AU680" s="27"/>
    </row>
    <row r="681" spans="42:47" x14ac:dyDescent="0.2">
      <c r="AP681" s="27"/>
      <c r="AQ681" s="27"/>
      <c r="AR681" s="27"/>
      <c r="AS681" s="27"/>
      <c r="AT681" s="27"/>
      <c r="AU681" s="27"/>
    </row>
    <row r="682" spans="42:47" x14ac:dyDescent="0.2">
      <c r="AP682" s="27"/>
      <c r="AQ682" s="27"/>
      <c r="AR682" s="27"/>
      <c r="AS682" s="27"/>
      <c r="AT682" s="27"/>
      <c r="AU682" s="27"/>
    </row>
    <row r="683" spans="42:47" x14ac:dyDescent="0.2">
      <c r="AP683" s="27"/>
      <c r="AQ683" s="27"/>
      <c r="AR683" s="27"/>
      <c r="AS683" s="27"/>
      <c r="AT683" s="27"/>
      <c r="AU683" s="27"/>
    </row>
    <row r="684" spans="42:47" x14ac:dyDescent="0.2">
      <c r="AP684" s="27"/>
      <c r="AQ684" s="27"/>
      <c r="AR684" s="27"/>
      <c r="AS684" s="27"/>
      <c r="AT684" s="27"/>
      <c r="AU684" s="27"/>
    </row>
    <row r="685" spans="42:47" x14ac:dyDescent="0.2">
      <c r="AP685" s="27"/>
      <c r="AQ685" s="27"/>
      <c r="AR685" s="27"/>
      <c r="AS685" s="27"/>
      <c r="AT685" s="27"/>
      <c r="AU685" s="27"/>
    </row>
    <row r="686" spans="42:47" x14ac:dyDescent="0.2">
      <c r="AP686" s="27"/>
      <c r="AQ686" s="27"/>
      <c r="AR686" s="27"/>
      <c r="AS686" s="27"/>
      <c r="AT686" s="27"/>
      <c r="AU686" s="27"/>
    </row>
    <row r="687" spans="42:47" x14ac:dyDescent="0.2">
      <c r="AP687" s="27"/>
      <c r="AQ687" s="27"/>
      <c r="AR687" s="27"/>
      <c r="AS687" s="27"/>
      <c r="AT687" s="27"/>
      <c r="AU687" s="27"/>
    </row>
    <row r="688" spans="42:47" x14ac:dyDescent="0.2">
      <c r="AP688" s="27"/>
      <c r="AQ688" s="27"/>
      <c r="AR688" s="27"/>
      <c r="AS688" s="27"/>
      <c r="AT688" s="27"/>
      <c r="AU688" s="27"/>
    </row>
    <row r="689" spans="42:47" x14ac:dyDescent="0.2">
      <c r="AP689" s="27"/>
      <c r="AQ689" s="27"/>
      <c r="AR689" s="27"/>
      <c r="AS689" s="27"/>
      <c r="AT689" s="27"/>
      <c r="AU689" s="27"/>
    </row>
    <row r="690" spans="42:47" x14ac:dyDescent="0.2">
      <c r="AP690" s="27"/>
      <c r="AQ690" s="27"/>
      <c r="AR690" s="27"/>
      <c r="AS690" s="27"/>
      <c r="AT690" s="27"/>
      <c r="AU690" s="27"/>
    </row>
    <row r="691" spans="42:47" x14ac:dyDescent="0.2">
      <c r="AP691" s="27"/>
      <c r="AQ691" s="27"/>
      <c r="AR691" s="27"/>
      <c r="AS691" s="27"/>
      <c r="AT691" s="27"/>
      <c r="AU691" s="27"/>
    </row>
    <row r="692" spans="42:47" x14ac:dyDescent="0.2">
      <c r="AP692" s="27"/>
      <c r="AQ692" s="27"/>
      <c r="AR692" s="27"/>
      <c r="AS692" s="27"/>
      <c r="AT692" s="27"/>
      <c r="AU692" s="27"/>
    </row>
    <row r="693" spans="42:47" x14ac:dyDescent="0.2">
      <c r="AP693" s="27"/>
      <c r="AQ693" s="27"/>
      <c r="AR693" s="27"/>
      <c r="AS693" s="27"/>
      <c r="AT693" s="27"/>
      <c r="AU693" s="27"/>
    </row>
    <row r="694" spans="42:47" x14ac:dyDescent="0.2">
      <c r="AP694" s="27"/>
      <c r="AQ694" s="27"/>
      <c r="AR694" s="27"/>
      <c r="AS694" s="27"/>
      <c r="AT694" s="27"/>
      <c r="AU694" s="27"/>
    </row>
    <row r="695" spans="42:47" x14ac:dyDescent="0.2">
      <c r="AP695" s="27"/>
      <c r="AQ695" s="27"/>
      <c r="AR695" s="27"/>
      <c r="AS695" s="27"/>
      <c r="AT695" s="27"/>
      <c r="AU695" s="27"/>
    </row>
    <row r="696" spans="42:47" x14ac:dyDescent="0.2">
      <c r="AP696" s="27"/>
      <c r="AQ696" s="27"/>
      <c r="AR696" s="27"/>
      <c r="AS696" s="27"/>
      <c r="AT696" s="27"/>
      <c r="AU696" s="27"/>
    </row>
    <row r="697" spans="42:47" x14ac:dyDescent="0.2">
      <c r="AP697" s="27"/>
      <c r="AQ697" s="27"/>
      <c r="AR697" s="27"/>
      <c r="AS697" s="27"/>
      <c r="AT697" s="27"/>
      <c r="AU697" s="27"/>
    </row>
    <row r="698" spans="42:47" x14ac:dyDescent="0.2">
      <c r="AP698" s="27"/>
      <c r="AQ698" s="27"/>
      <c r="AR698" s="27"/>
      <c r="AS698" s="27"/>
      <c r="AT698" s="27"/>
      <c r="AU698" s="27"/>
    </row>
    <row r="699" spans="42:47" x14ac:dyDescent="0.2">
      <c r="AP699" s="27"/>
      <c r="AQ699" s="27"/>
      <c r="AR699" s="27"/>
      <c r="AS699" s="27"/>
      <c r="AT699" s="27"/>
      <c r="AU699" s="27"/>
    </row>
    <row r="700" spans="42:47" x14ac:dyDescent="0.2">
      <c r="AP700" s="27"/>
      <c r="AQ700" s="27"/>
      <c r="AR700" s="27"/>
      <c r="AS700" s="27"/>
      <c r="AT700" s="27"/>
      <c r="AU700" s="27"/>
    </row>
    <row r="701" spans="42:47" x14ac:dyDescent="0.2">
      <c r="AP701" s="27"/>
      <c r="AQ701" s="27"/>
      <c r="AR701" s="27"/>
      <c r="AS701" s="27"/>
      <c r="AT701" s="27"/>
      <c r="AU701" s="27"/>
    </row>
    <row r="702" spans="42:47" x14ac:dyDescent="0.2">
      <c r="AP702" s="27"/>
      <c r="AQ702" s="27"/>
      <c r="AR702" s="27"/>
      <c r="AS702" s="27"/>
      <c r="AT702" s="27"/>
      <c r="AU702" s="27"/>
    </row>
    <row r="703" spans="42:47" x14ac:dyDescent="0.2">
      <c r="AP703" s="27"/>
      <c r="AQ703" s="27"/>
      <c r="AR703" s="27"/>
      <c r="AS703" s="27"/>
      <c r="AT703" s="27"/>
      <c r="AU703" s="27"/>
    </row>
    <row r="704" spans="42:47" x14ac:dyDescent="0.2">
      <c r="AP704" s="27"/>
      <c r="AQ704" s="27"/>
      <c r="AR704" s="27"/>
      <c r="AS704" s="27"/>
      <c r="AT704" s="27"/>
      <c r="AU704" s="27"/>
    </row>
    <row r="705" spans="42:47" x14ac:dyDescent="0.2">
      <c r="AP705" s="27"/>
      <c r="AQ705" s="27"/>
      <c r="AR705" s="27"/>
      <c r="AS705" s="27"/>
      <c r="AT705" s="27"/>
      <c r="AU705" s="27"/>
    </row>
    <row r="706" spans="42:47" x14ac:dyDescent="0.2">
      <c r="AP706" s="27"/>
      <c r="AQ706" s="27"/>
      <c r="AR706" s="27"/>
      <c r="AS706" s="27"/>
      <c r="AT706" s="27"/>
      <c r="AU706" s="27"/>
    </row>
    <row r="707" spans="42:47" x14ac:dyDescent="0.2">
      <c r="AP707" s="27"/>
      <c r="AQ707" s="27"/>
      <c r="AR707" s="27"/>
      <c r="AS707" s="27"/>
      <c r="AT707" s="27"/>
      <c r="AU707" s="27"/>
    </row>
    <row r="708" spans="42:47" x14ac:dyDescent="0.2">
      <c r="AP708" s="27"/>
      <c r="AQ708" s="27"/>
      <c r="AR708" s="27"/>
      <c r="AS708" s="27"/>
      <c r="AT708" s="27"/>
      <c r="AU708" s="27"/>
    </row>
    <row r="709" spans="42:47" x14ac:dyDescent="0.2">
      <c r="AP709" s="27"/>
      <c r="AQ709" s="27"/>
      <c r="AR709" s="27"/>
      <c r="AS709" s="27"/>
      <c r="AT709" s="27"/>
      <c r="AU709" s="27"/>
    </row>
    <row r="710" spans="42:47" x14ac:dyDescent="0.2">
      <c r="AP710" s="27"/>
      <c r="AQ710" s="27"/>
      <c r="AR710" s="27"/>
      <c r="AS710" s="27"/>
      <c r="AT710" s="27"/>
      <c r="AU710" s="27"/>
    </row>
    <row r="711" spans="42:47" x14ac:dyDescent="0.2">
      <c r="AP711" s="27"/>
      <c r="AQ711" s="27"/>
      <c r="AR711" s="27"/>
      <c r="AS711" s="27"/>
      <c r="AT711" s="27"/>
      <c r="AU711" s="27"/>
    </row>
    <row r="712" spans="42:47" x14ac:dyDescent="0.2">
      <c r="AP712" s="27"/>
      <c r="AQ712" s="27"/>
      <c r="AR712" s="27"/>
      <c r="AS712" s="27"/>
      <c r="AT712" s="27"/>
      <c r="AU712" s="27"/>
    </row>
    <row r="713" spans="42:47" x14ac:dyDescent="0.2">
      <c r="AP713" s="27"/>
      <c r="AQ713" s="27"/>
      <c r="AR713" s="27"/>
      <c r="AS713" s="27"/>
      <c r="AT713" s="27"/>
      <c r="AU713" s="27"/>
    </row>
    <row r="714" spans="42:47" x14ac:dyDescent="0.2">
      <c r="AP714" s="27"/>
      <c r="AQ714" s="27"/>
      <c r="AR714" s="27"/>
      <c r="AS714" s="27"/>
      <c r="AT714" s="27"/>
      <c r="AU714" s="27"/>
    </row>
    <row r="715" spans="42:47" x14ac:dyDescent="0.2">
      <c r="AP715" s="27"/>
      <c r="AQ715" s="27"/>
      <c r="AR715" s="27"/>
      <c r="AS715" s="27"/>
      <c r="AT715" s="27"/>
      <c r="AU715" s="27"/>
    </row>
    <row r="716" spans="42:47" x14ac:dyDescent="0.2">
      <c r="AP716" s="27"/>
      <c r="AQ716" s="27"/>
      <c r="AR716" s="27"/>
      <c r="AS716" s="27"/>
      <c r="AT716" s="27"/>
      <c r="AU716" s="27"/>
    </row>
    <row r="717" spans="42:47" x14ac:dyDescent="0.2">
      <c r="AP717" s="27"/>
      <c r="AQ717" s="27"/>
      <c r="AR717" s="27"/>
      <c r="AS717" s="27"/>
      <c r="AT717" s="27"/>
      <c r="AU717" s="27"/>
    </row>
    <row r="718" spans="42:47" x14ac:dyDescent="0.2">
      <c r="AP718" s="27"/>
      <c r="AQ718" s="27"/>
      <c r="AR718" s="27"/>
      <c r="AS718" s="27"/>
      <c r="AT718" s="27"/>
      <c r="AU718" s="27"/>
    </row>
    <row r="719" spans="42:47" x14ac:dyDescent="0.2">
      <c r="AP719" s="27"/>
      <c r="AQ719" s="27"/>
      <c r="AR719" s="27"/>
      <c r="AS719" s="27"/>
      <c r="AT719" s="27"/>
      <c r="AU719" s="27"/>
    </row>
    <row r="720" spans="42:47" x14ac:dyDescent="0.2">
      <c r="AP720" s="27"/>
      <c r="AQ720" s="27"/>
      <c r="AR720" s="27"/>
      <c r="AS720" s="27"/>
      <c r="AT720" s="27"/>
      <c r="AU720" s="27"/>
    </row>
    <row r="721" spans="42:47" x14ac:dyDescent="0.2">
      <c r="AP721" s="27"/>
      <c r="AQ721" s="27"/>
      <c r="AR721" s="27"/>
      <c r="AS721" s="27"/>
      <c r="AT721" s="27"/>
      <c r="AU721" s="27"/>
    </row>
    <row r="722" spans="42:47" x14ac:dyDescent="0.2">
      <c r="AP722" s="27"/>
      <c r="AQ722" s="27"/>
      <c r="AR722" s="27"/>
      <c r="AS722" s="27"/>
      <c r="AT722" s="27"/>
      <c r="AU722" s="27"/>
    </row>
    <row r="723" spans="42:47" x14ac:dyDescent="0.2">
      <c r="AP723" s="27"/>
      <c r="AQ723" s="27"/>
      <c r="AR723" s="27"/>
      <c r="AS723" s="27"/>
      <c r="AT723" s="27"/>
      <c r="AU723" s="27"/>
    </row>
    <row r="724" spans="42:47" x14ac:dyDescent="0.2">
      <c r="AP724" s="27"/>
      <c r="AQ724" s="27"/>
      <c r="AR724" s="27"/>
      <c r="AS724" s="27"/>
      <c r="AT724" s="27"/>
      <c r="AU724" s="27"/>
    </row>
    <row r="725" spans="42:47" x14ac:dyDescent="0.2">
      <c r="AP725" s="27"/>
      <c r="AQ725" s="27"/>
      <c r="AR725" s="27"/>
      <c r="AS725" s="27"/>
      <c r="AT725" s="27"/>
      <c r="AU725" s="27"/>
    </row>
    <row r="726" spans="42:47" x14ac:dyDescent="0.2">
      <c r="AP726" s="27"/>
      <c r="AQ726" s="27"/>
      <c r="AR726" s="27"/>
      <c r="AS726" s="27"/>
      <c r="AT726" s="27"/>
      <c r="AU726" s="27"/>
    </row>
    <row r="727" spans="42:47" x14ac:dyDescent="0.2">
      <c r="AP727" s="27"/>
      <c r="AQ727" s="27"/>
      <c r="AR727" s="27"/>
      <c r="AS727" s="27"/>
      <c r="AT727" s="27"/>
      <c r="AU727" s="27"/>
    </row>
    <row r="728" spans="42:47" x14ac:dyDescent="0.2">
      <c r="AP728" s="27"/>
      <c r="AQ728" s="27"/>
      <c r="AR728" s="27"/>
      <c r="AS728" s="27"/>
      <c r="AT728" s="27"/>
      <c r="AU728" s="27"/>
    </row>
    <row r="729" spans="42:47" x14ac:dyDescent="0.2">
      <c r="AP729" s="27"/>
      <c r="AQ729" s="27"/>
      <c r="AR729" s="27"/>
      <c r="AS729" s="27"/>
      <c r="AT729" s="27"/>
      <c r="AU729" s="27"/>
    </row>
    <row r="730" spans="42:47" x14ac:dyDescent="0.2">
      <c r="AP730" s="27"/>
      <c r="AQ730" s="27"/>
      <c r="AR730" s="27"/>
      <c r="AS730" s="27"/>
      <c r="AT730" s="27"/>
      <c r="AU730" s="27"/>
    </row>
    <row r="731" spans="42:47" x14ac:dyDescent="0.2">
      <c r="AP731" s="27"/>
      <c r="AQ731" s="27"/>
      <c r="AR731" s="27"/>
      <c r="AS731" s="27"/>
      <c r="AT731" s="27"/>
      <c r="AU731" s="27"/>
    </row>
    <row r="732" spans="42:47" x14ac:dyDescent="0.2">
      <c r="AP732" s="27"/>
      <c r="AQ732" s="27"/>
      <c r="AR732" s="27"/>
      <c r="AS732" s="27"/>
      <c r="AT732" s="27"/>
      <c r="AU732" s="27"/>
    </row>
    <row r="733" spans="42:47" x14ac:dyDescent="0.2">
      <c r="AP733" s="27"/>
      <c r="AQ733" s="27"/>
      <c r="AR733" s="27"/>
      <c r="AS733" s="27"/>
      <c r="AT733" s="27"/>
      <c r="AU733" s="27"/>
    </row>
    <row r="734" spans="42:47" x14ac:dyDescent="0.2">
      <c r="AP734" s="27"/>
      <c r="AQ734" s="27"/>
      <c r="AR734" s="27"/>
      <c r="AS734" s="27"/>
      <c r="AT734" s="27"/>
      <c r="AU734" s="27"/>
    </row>
    <row r="735" spans="42:47" x14ac:dyDescent="0.2">
      <c r="AP735" s="27"/>
      <c r="AQ735" s="27"/>
      <c r="AR735" s="27"/>
      <c r="AS735" s="27"/>
      <c r="AT735" s="27"/>
      <c r="AU735" s="27"/>
    </row>
    <row r="736" spans="42:47" x14ac:dyDescent="0.2">
      <c r="AP736" s="27"/>
      <c r="AQ736" s="27"/>
      <c r="AR736" s="27"/>
      <c r="AS736" s="27"/>
      <c r="AT736" s="27"/>
      <c r="AU736" s="27"/>
    </row>
    <row r="737" spans="42:47" x14ac:dyDescent="0.2">
      <c r="AP737" s="27"/>
      <c r="AQ737" s="27"/>
      <c r="AR737" s="27"/>
      <c r="AS737" s="27"/>
      <c r="AT737" s="27"/>
      <c r="AU737" s="27"/>
    </row>
    <row r="738" spans="42:47" x14ac:dyDescent="0.2">
      <c r="AP738" s="27"/>
      <c r="AQ738" s="27"/>
      <c r="AR738" s="27"/>
      <c r="AS738" s="27"/>
      <c r="AT738" s="27"/>
      <c r="AU738" s="27"/>
    </row>
    <row r="739" spans="42:47" x14ac:dyDescent="0.2">
      <c r="AP739" s="27"/>
      <c r="AQ739" s="27"/>
      <c r="AR739" s="27"/>
      <c r="AS739" s="27"/>
      <c r="AT739" s="27"/>
      <c r="AU739" s="27"/>
    </row>
    <row r="740" spans="42:47" x14ac:dyDescent="0.2">
      <c r="AP740" s="27"/>
      <c r="AQ740" s="27"/>
      <c r="AR740" s="27"/>
      <c r="AS740" s="27"/>
      <c r="AT740" s="27"/>
      <c r="AU740" s="27"/>
    </row>
    <row r="741" spans="42:47" x14ac:dyDescent="0.2">
      <c r="AP741" s="27"/>
      <c r="AQ741" s="27"/>
      <c r="AR741" s="27"/>
      <c r="AS741" s="27"/>
      <c r="AT741" s="27"/>
      <c r="AU741" s="27"/>
    </row>
    <row r="742" spans="42:47" x14ac:dyDescent="0.2">
      <c r="AP742" s="27"/>
      <c r="AQ742" s="27"/>
      <c r="AR742" s="27"/>
      <c r="AS742" s="27"/>
      <c r="AT742" s="27"/>
      <c r="AU742" s="27"/>
    </row>
    <row r="743" spans="42:47" x14ac:dyDescent="0.2">
      <c r="AP743" s="27"/>
      <c r="AQ743" s="27"/>
      <c r="AR743" s="27"/>
      <c r="AS743" s="27"/>
      <c r="AT743" s="27"/>
      <c r="AU743" s="27"/>
    </row>
    <row r="744" spans="42:47" x14ac:dyDescent="0.2">
      <c r="AP744" s="27"/>
      <c r="AQ744" s="27"/>
      <c r="AR744" s="27"/>
      <c r="AS744" s="27"/>
      <c r="AT744" s="27"/>
      <c r="AU744" s="27"/>
    </row>
    <row r="745" spans="42:47" x14ac:dyDescent="0.2">
      <c r="AP745" s="27"/>
      <c r="AQ745" s="27"/>
      <c r="AR745" s="27"/>
      <c r="AS745" s="27"/>
      <c r="AT745" s="27"/>
      <c r="AU745" s="27"/>
    </row>
    <row r="746" spans="42:47" x14ac:dyDescent="0.2">
      <c r="AP746" s="27"/>
      <c r="AQ746" s="27"/>
      <c r="AR746" s="27"/>
      <c r="AS746" s="27"/>
      <c r="AT746" s="27"/>
      <c r="AU746" s="27"/>
    </row>
    <row r="747" spans="42:47" x14ac:dyDescent="0.2">
      <c r="AP747" s="27"/>
      <c r="AQ747" s="27"/>
      <c r="AR747" s="27"/>
      <c r="AS747" s="27"/>
      <c r="AT747" s="27"/>
      <c r="AU747" s="27"/>
    </row>
    <row r="748" spans="42:47" x14ac:dyDescent="0.2">
      <c r="AP748" s="27"/>
      <c r="AQ748" s="27"/>
      <c r="AR748" s="27"/>
      <c r="AS748" s="27"/>
      <c r="AT748" s="27"/>
      <c r="AU748" s="27"/>
    </row>
    <row r="749" spans="42:47" x14ac:dyDescent="0.2">
      <c r="AP749" s="27"/>
      <c r="AQ749" s="27"/>
      <c r="AR749" s="27"/>
      <c r="AS749" s="27"/>
      <c r="AT749" s="27"/>
      <c r="AU749" s="27"/>
    </row>
    <row r="750" spans="42:47" x14ac:dyDescent="0.2">
      <c r="AP750" s="27"/>
      <c r="AQ750" s="27"/>
      <c r="AR750" s="27"/>
      <c r="AS750" s="27"/>
      <c r="AT750" s="27"/>
      <c r="AU750" s="27"/>
    </row>
    <row r="751" spans="42:47" x14ac:dyDescent="0.2">
      <c r="AP751" s="27"/>
      <c r="AQ751" s="27"/>
      <c r="AR751" s="27"/>
      <c r="AS751" s="27"/>
      <c r="AT751" s="27"/>
      <c r="AU751" s="27"/>
    </row>
    <row r="752" spans="42:47" x14ac:dyDescent="0.2">
      <c r="AP752" s="27"/>
      <c r="AQ752" s="27"/>
      <c r="AR752" s="27"/>
      <c r="AS752" s="27"/>
      <c r="AT752" s="27"/>
      <c r="AU752" s="27"/>
    </row>
    <row r="753" spans="42:47" x14ac:dyDescent="0.2">
      <c r="AP753" s="27"/>
      <c r="AQ753" s="27"/>
      <c r="AR753" s="27"/>
      <c r="AS753" s="27"/>
      <c r="AT753" s="27"/>
      <c r="AU753" s="27"/>
    </row>
    <row r="754" spans="42:47" x14ac:dyDescent="0.2">
      <c r="AP754" s="27"/>
      <c r="AQ754" s="27"/>
      <c r="AR754" s="27"/>
      <c r="AS754" s="27"/>
      <c r="AT754" s="27"/>
      <c r="AU754" s="27"/>
    </row>
    <row r="755" spans="42:47" x14ac:dyDescent="0.2">
      <c r="AP755" s="27"/>
      <c r="AQ755" s="27"/>
      <c r="AR755" s="27"/>
      <c r="AS755" s="27"/>
      <c r="AT755" s="27"/>
      <c r="AU755" s="27"/>
    </row>
    <row r="756" spans="42:47" x14ac:dyDescent="0.2">
      <c r="AP756" s="27"/>
      <c r="AQ756" s="27"/>
      <c r="AR756" s="27"/>
      <c r="AS756" s="27"/>
      <c r="AT756" s="27"/>
      <c r="AU756" s="27"/>
    </row>
    <row r="757" spans="42:47" x14ac:dyDescent="0.2">
      <c r="AP757" s="27"/>
      <c r="AQ757" s="27"/>
      <c r="AR757" s="27"/>
      <c r="AS757" s="27"/>
      <c r="AT757" s="27"/>
      <c r="AU757" s="27"/>
    </row>
    <row r="758" spans="42:47" x14ac:dyDescent="0.2">
      <c r="AP758" s="27"/>
      <c r="AQ758" s="27"/>
      <c r="AR758" s="27"/>
      <c r="AS758" s="27"/>
      <c r="AT758" s="27"/>
      <c r="AU758" s="27"/>
    </row>
    <row r="759" spans="42:47" x14ac:dyDescent="0.2">
      <c r="AP759" s="27"/>
      <c r="AQ759" s="27"/>
      <c r="AR759" s="27"/>
      <c r="AS759" s="27"/>
      <c r="AT759" s="27"/>
      <c r="AU759" s="27"/>
    </row>
    <row r="760" spans="42:47" x14ac:dyDescent="0.2">
      <c r="AP760" s="27"/>
      <c r="AQ760" s="27"/>
      <c r="AR760" s="27"/>
      <c r="AS760" s="27"/>
      <c r="AT760" s="27"/>
      <c r="AU760" s="27"/>
    </row>
    <row r="761" spans="42:47" x14ac:dyDescent="0.2">
      <c r="AP761" s="27"/>
      <c r="AQ761" s="27"/>
      <c r="AR761" s="27"/>
      <c r="AS761" s="27"/>
      <c r="AT761" s="27"/>
      <c r="AU761" s="27"/>
    </row>
    <row r="762" spans="42:47" x14ac:dyDescent="0.2">
      <c r="AP762" s="27"/>
      <c r="AQ762" s="27"/>
      <c r="AR762" s="27"/>
      <c r="AS762" s="27"/>
      <c r="AT762" s="27"/>
      <c r="AU762" s="27"/>
    </row>
    <row r="763" spans="42:47" x14ac:dyDescent="0.2">
      <c r="AP763" s="27"/>
      <c r="AQ763" s="27"/>
      <c r="AR763" s="27"/>
      <c r="AS763" s="27"/>
      <c r="AT763" s="27"/>
      <c r="AU763" s="27"/>
    </row>
    <row r="764" spans="42:47" x14ac:dyDescent="0.2">
      <c r="AP764" s="27"/>
      <c r="AQ764" s="27"/>
      <c r="AR764" s="27"/>
      <c r="AS764" s="27"/>
      <c r="AT764" s="27"/>
      <c r="AU764" s="27"/>
    </row>
    <row r="765" spans="42:47" x14ac:dyDescent="0.2">
      <c r="AP765" s="27"/>
      <c r="AQ765" s="27"/>
      <c r="AR765" s="27"/>
      <c r="AS765" s="27"/>
      <c r="AT765" s="27"/>
      <c r="AU765" s="27"/>
    </row>
    <row r="766" spans="42:47" x14ac:dyDescent="0.2">
      <c r="AP766" s="27"/>
      <c r="AQ766" s="27"/>
      <c r="AR766" s="27"/>
      <c r="AS766" s="27"/>
      <c r="AT766" s="27"/>
      <c r="AU766" s="27"/>
    </row>
    <row r="767" spans="42:47" x14ac:dyDescent="0.2">
      <c r="AP767" s="27"/>
      <c r="AQ767" s="27"/>
      <c r="AR767" s="27"/>
      <c r="AS767" s="27"/>
      <c r="AT767" s="27"/>
      <c r="AU767" s="27"/>
    </row>
    <row r="768" spans="42:47" x14ac:dyDescent="0.2">
      <c r="AP768" s="27"/>
      <c r="AQ768" s="27"/>
      <c r="AR768" s="27"/>
      <c r="AS768" s="27"/>
      <c r="AT768" s="27"/>
      <c r="AU768" s="27"/>
    </row>
    <row r="769" spans="42:47" x14ac:dyDescent="0.2">
      <c r="AP769" s="27"/>
      <c r="AQ769" s="27"/>
      <c r="AR769" s="27"/>
      <c r="AS769" s="27"/>
      <c r="AT769" s="27"/>
      <c r="AU769" s="27"/>
    </row>
    <row r="770" spans="42:47" x14ac:dyDescent="0.2">
      <c r="AP770" s="27"/>
      <c r="AQ770" s="27"/>
      <c r="AR770" s="27"/>
      <c r="AS770" s="27"/>
      <c r="AT770" s="27"/>
      <c r="AU770" s="27"/>
    </row>
    <row r="771" spans="42:47" x14ac:dyDescent="0.2">
      <c r="AP771" s="27"/>
      <c r="AQ771" s="27"/>
      <c r="AR771" s="27"/>
      <c r="AS771" s="27"/>
      <c r="AT771" s="27"/>
      <c r="AU771" s="27"/>
    </row>
    <row r="772" spans="42:47" x14ac:dyDescent="0.2">
      <c r="AP772" s="27"/>
      <c r="AQ772" s="27"/>
      <c r="AR772" s="27"/>
      <c r="AS772" s="27"/>
      <c r="AT772" s="27"/>
      <c r="AU772" s="27"/>
    </row>
    <row r="773" spans="42:47" x14ac:dyDescent="0.2">
      <c r="AP773" s="27"/>
      <c r="AQ773" s="27"/>
      <c r="AR773" s="27"/>
      <c r="AS773" s="27"/>
      <c r="AT773" s="27"/>
      <c r="AU773" s="27"/>
    </row>
    <row r="774" spans="42:47" x14ac:dyDescent="0.2">
      <c r="AP774" s="27"/>
      <c r="AQ774" s="27"/>
      <c r="AR774" s="27"/>
      <c r="AS774" s="27"/>
      <c r="AT774" s="27"/>
      <c r="AU774" s="27"/>
    </row>
    <row r="775" spans="42:47" x14ac:dyDescent="0.2">
      <c r="AP775" s="27"/>
      <c r="AQ775" s="27"/>
      <c r="AR775" s="27"/>
      <c r="AS775" s="27"/>
      <c r="AT775" s="27"/>
      <c r="AU775" s="27"/>
    </row>
    <row r="776" spans="42:47" x14ac:dyDescent="0.2">
      <c r="AP776" s="27"/>
      <c r="AQ776" s="27"/>
      <c r="AR776" s="27"/>
      <c r="AS776" s="27"/>
      <c r="AT776" s="27"/>
      <c r="AU776" s="27"/>
    </row>
    <row r="777" spans="42:47" x14ac:dyDescent="0.2">
      <c r="AP777" s="27"/>
      <c r="AQ777" s="27"/>
      <c r="AR777" s="27"/>
      <c r="AS777" s="27"/>
      <c r="AT777" s="27"/>
      <c r="AU777" s="27"/>
    </row>
    <row r="778" spans="42:47" x14ac:dyDescent="0.2">
      <c r="AP778" s="27"/>
      <c r="AQ778" s="27"/>
      <c r="AR778" s="27"/>
      <c r="AS778" s="27"/>
      <c r="AT778" s="27"/>
      <c r="AU778" s="27"/>
    </row>
    <row r="779" spans="42:47" x14ac:dyDescent="0.2">
      <c r="AP779" s="27"/>
      <c r="AQ779" s="27"/>
      <c r="AR779" s="27"/>
      <c r="AS779" s="27"/>
      <c r="AT779" s="27"/>
      <c r="AU779" s="27"/>
    </row>
    <row r="780" spans="42:47" x14ac:dyDescent="0.2">
      <c r="AP780" s="27"/>
      <c r="AQ780" s="27"/>
      <c r="AR780" s="27"/>
      <c r="AS780" s="27"/>
      <c r="AT780" s="27"/>
      <c r="AU780" s="27"/>
    </row>
    <row r="781" spans="42:47" x14ac:dyDescent="0.2">
      <c r="AP781" s="27"/>
      <c r="AQ781" s="27"/>
      <c r="AR781" s="27"/>
      <c r="AS781" s="27"/>
      <c r="AT781" s="27"/>
      <c r="AU781" s="27"/>
    </row>
    <row r="782" spans="42:47" x14ac:dyDescent="0.2">
      <c r="AP782" s="27"/>
      <c r="AQ782" s="27"/>
      <c r="AR782" s="27"/>
      <c r="AS782" s="27"/>
      <c r="AT782" s="27"/>
      <c r="AU782" s="27"/>
    </row>
    <row r="783" spans="42:47" x14ac:dyDescent="0.2">
      <c r="AP783" s="27"/>
      <c r="AQ783" s="27"/>
      <c r="AR783" s="27"/>
      <c r="AS783" s="27"/>
      <c r="AT783" s="27"/>
      <c r="AU783" s="27"/>
    </row>
    <row r="784" spans="42:47" x14ac:dyDescent="0.2">
      <c r="AP784" s="27"/>
      <c r="AQ784" s="27"/>
      <c r="AR784" s="27"/>
      <c r="AS784" s="27"/>
      <c r="AT784" s="27"/>
      <c r="AU784" s="27"/>
    </row>
    <row r="785" spans="42:47" x14ac:dyDescent="0.2">
      <c r="AP785" s="27"/>
      <c r="AQ785" s="27"/>
      <c r="AR785" s="27"/>
      <c r="AS785" s="27"/>
      <c r="AT785" s="27"/>
      <c r="AU785" s="27"/>
    </row>
    <row r="786" spans="42:47" x14ac:dyDescent="0.2">
      <c r="AP786" s="27"/>
      <c r="AQ786" s="27"/>
      <c r="AR786" s="27"/>
      <c r="AS786" s="27"/>
      <c r="AT786" s="27"/>
      <c r="AU786" s="27"/>
    </row>
    <row r="787" spans="42:47" x14ac:dyDescent="0.2">
      <c r="AP787" s="27"/>
      <c r="AQ787" s="27"/>
      <c r="AR787" s="27"/>
      <c r="AS787" s="27"/>
      <c r="AT787" s="27"/>
      <c r="AU787" s="27"/>
    </row>
    <row r="788" spans="42:47" x14ac:dyDescent="0.2">
      <c r="AP788" s="27"/>
      <c r="AQ788" s="27"/>
      <c r="AR788" s="27"/>
      <c r="AS788" s="27"/>
      <c r="AT788" s="27"/>
      <c r="AU788" s="27"/>
    </row>
    <row r="789" spans="42:47" x14ac:dyDescent="0.2">
      <c r="AP789" s="27"/>
      <c r="AQ789" s="27"/>
      <c r="AR789" s="27"/>
      <c r="AS789" s="27"/>
      <c r="AT789" s="27"/>
      <c r="AU789" s="27"/>
    </row>
    <row r="790" spans="42:47" x14ac:dyDescent="0.2">
      <c r="AP790" s="27"/>
      <c r="AQ790" s="27"/>
      <c r="AR790" s="27"/>
      <c r="AS790" s="27"/>
      <c r="AT790" s="27"/>
      <c r="AU790" s="27"/>
    </row>
    <row r="791" spans="42:47" x14ac:dyDescent="0.2">
      <c r="AP791" s="27"/>
      <c r="AQ791" s="27"/>
      <c r="AR791" s="27"/>
      <c r="AS791" s="27"/>
      <c r="AT791" s="27"/>
      <c r="AU791" s="27"/>
    </row>
    <row r="792" spans="42:47" x14ac:dyDescent="0.2">
      <c r="AP792" s="27"/>
      <c r="AQ792" s="27"/>
      <c r="AR792" s="27"/>
      <c r="AS792" s="27"/>
      <c r="AT792" s="27"/>
      <c r="AU792" s="27"/>
    </row>
    <row r="793" spans="42:47" x14ac:dyDescent="0.2">
      <c r="AP793" s="27"/>
      <c r="AQ793" s="27"/>
      <c r="AR793" s="27"/>
      <c r="AS793" s="27"/>
      <c r="AT793" s="27"/>
      <c r="AU793" s="27"/>
    </row>
    <row r="794" spans="42:47" x14ac:dyDescent="0.2">
      <c r="AP794" s="27"/>
      <c r="AQ794" s="27"/>
      <c r="AR794" s="27"/>
      <c r="AS794" s="27"/>
      <c r="AT794" s="27"/>
      <c r="AU794" s="27"/>
    </row>
    <row r="795" spans="42:47" x14ac:dyDescent="0.2">
      <c r="AP795" s="27"/>
      <c r="AQ795" s="27"/>
      <c r="AR795" s="27"/>
      <c r="AS795" s="27"/>
      <c r="AT795" s="27"/>
      <c r="AU795" s="27"/>
    </row>
    <row r="796" spans="42:47" x14ac:dyDescent="0.2">
      <c r="AP796" s="27"/>
      <c r="AQ796" s="27"/>
      <c r="AR796" s="27"/>
      <c r="AS796" s="27"/>
      <c r="AT796" s="27"/>
      <c r="AU796" s="27"/>
    </row>
    <row r="797" spans="42:47" x14ac:dyDescent="0.2">
      <c r="AP797" s="27"/>
      <c r="AQ797" s="27"/>
      <c r="AR797" s="27"/>
      <c r="AS797" s="27"/>
      <c r="AT797" s="27"/>
      <c r="AU797" s="27"/>
    </row>
    <row r="798" spans="42:47" x14ac:dyDescent="0.2">
      <c r="AP798" s="27"/>
      <c r="AQ798" s="27"/>
      <c r="AR798" s="27"/>
      <c r="AS798" s="27"/>
      <c r="AT798" s="27"/>
      <c r="AU798" s="27"/>
    </row>
    <row r="799" spans="42:47" x14ac:dyDescent="0.2">
      <c r="AP799" s="27"/>
      <c r="AQ799" s="27"/>
      <c r="AR799" s="27"/>
      <c r="AS799" s="27"/>
      <c r="AT799" s="27"/>
      <c r="AU799" s="27"/>
    </row>
    <row r="800" spans="42:47" x14ac:dyDescent="0.2">
      <c r="AP800" s="27"/>
      <c r="AQ800" s="27"/>
      <c r="AR800" s="27"/>
      <c r="AS800" s="27"/>
      <c r="AT800" s="27"/>
      <c r="AU800" s="27"/>
    </row>
    <row r="801" spans="42:47" x14ac:dyDescent="0.2">
      <c r="AP801" s="27"/>
      <c r="AQ801" s="27"/>
      <c r="AR801" s="27"/>
      <c r="AS801" s="27"/>
      <c r="AT801" s="27"/>
      <c r="AU801" s="27"/>
    </row>
    <row r="802" spans="42:47" x14ac:dyDescent="0.2">
      <c r="AP802" s="27"/>
      <c r="AQ802" s="27"/>
      <c r="AR802" s="27"/>
      <c r="AS802" s="27"/>
      <c r="AT802" s="27"/>
      <c r="AU802" s="27"/>
    </row>
    <row r="803" spans="42:47" x14ac:dyDescent="0.2">
      <c r="AP803" s="27"/>
      <c r="AQ803" s="27"/>
      <c r="AR803" s="27"/>
      <c r="AS803" s="27"/>
      <c r="AT803" s="27"/>
      <c r="AU803" s="27"/>
    </row>
    <row r="804" spans="42:47" x14ac:dyDescent="0.2">
      <c r="AP804" s="27"/>
      <c r="AQ804" s="27"/>
      <c r="AR804" s="27"/>
      <c r="AS804" s="27"/>
      <c r="AT804" s="27"/>
      <c r="AU804" s="27"/>
    </row>
    <row r="805" spans="42:47" x14ac:dyDescent="0.2">
      <c r="AP805" s="27"/>
      <c r="AQ805" s="27"/>
      <c r="AR805" s="27"/>
      <c r="AS805" s="27"/>
      <c r="AT805" s="27"/>
      <c r="AU805" s="27"/>
    </row>
    <row r="806" spans="42:47" x14ac:dyDescent="0.2">
      <c r="AP806" s="27"/>
      <c r="AQ806" s="27"/>
      <c r="AR806" s="27"/>
      <c r="AS806" s="27"/>
      <c r="AT806" s="27"/>
      <c r="AU806" s="27"/>
    </row>
    <row r="807" spans="42:47" x14ac:dyDescent="0.2">
      <c r="AP807" s="27"/>
      <c r="AQ807" s="27"/>
      <c r="AR807" s="27"/>
      <c r="AS807" s="27"/>
      <c r="AT807" s="27"/>
      <c r="AU807" s="27"/>
    </row>
    <row r="808" spans="42:47" x14ac:dyDescent="0.2">
      <c r="AP808" s="27"/>
      <c r="AQ808" s="27"/>
      <c r="AR808" s="27"/>
      <c r="AS808" s="27"/>
      <c r="AT808" s="27"/>
      <c r="AU808" s="27"/>
    </row>
    <row r="809" spans="42:47" x14ac:dyDescent="0.2">
      <c r="AP809" s="27"/>
      <c r="AQ809" s="27"/>
      <c r="AR809" s="27"/>
      <c r="AS809" s="27"/>
      <c r="AT809" s="27"/>
      <c r="AU809" s="27"/>
    </row>
    <row r="810" spans="42:47" x14ac:dyDescent="0.2">
      <c r="AP810" s="27"/>
      <c r="AQ810" s="27"/>
      <c r="AR810" s="27"/>
      <c r="AS810" s="27"/>
      <c r="AT810" s="27"/>
      <c r="AU810" s="27"/>
    </row>
    <row r="811" spans="42:47" x14ac:dyDescent="0.2">
      <c r="AP811" s="27"/>
      <c r="AQ811" s="27"/>
      <c r="AR811" s="27"/>
      <c r="AS811" s="27"/>
      <c r="AT811" s="27"/>
      <c r="AU811" s="27"/>
    </row>
    <row r="812" spans="42:47" x14ac:dyDescent="0.2">
      <c r="AP812" s="27"/>
      <c r="AQ812" s="27"/>
      <c r="AR812" s="27"/>
      <c r="AS812" s="27"/>
      <c r="AT812" s="27"/>
      <c r="AU812" s="27"/>
    </row>
    <row r="813" spans="42:47" x14ac:dyDescent="0.2">
      <c r="AP813" s="27"/>
      <c r="AQ813" s="27"/>
      <c r="AR813" s="27"/>
      <c r="AS813" s="27"/>
      <c r="AT813" s="27"/>
      <c r="AU813" s="27"/>
    </row>
    <row r="814" spans="42:47" x14ac:dyDescent="0.2">
      <c r="AP814" s="27"/>
      <c r="AQ814" s="27"/>
      <c r="AR814" s="27"/>
      <c r="AS814" s="27"/>
      <c r="AT814" s="27"/>
      <c r="AU814" s="27"/>
    </row>
    <row r="815" spans="42:47" x14ac:dyDescent="0.2">
      <c r="AP815" s="27"/>
      <c r="AQ815" s="27"/>
      <c r="AR815" s="27"/>
      <c r="AS815" s="27"/>
      <c r="AT815" s="27"/>
      <c r="AU815" s="27"/>
    </row>
    <row r="816" spans="42:47" x14ac:dyDescent="0.2">
      <c r="AP816" s="27"/>
      <c r="AQ816" s="27"/>
      <c r="AR816" s="27"/>
      <c r="AS816" s="27"/>
      <c r="AT816" s="27"/>
      <c r="AU816" s="27"/>
    </row>
    <row r="817" spans="42:47" x14ac:dyDescent="0.2">
      <c r="AP817" s="27"/>
      <c r="AQ817" s="27"/>
      <c r="AR817" s="27"/>
      <c r="AS817" s="27"/>
      <c r="AT817" s="27"/>
      <c r="AU817" s="27"/>
    </row>
    <row r="818" spans="42:47" x14ac:dyDescent="0.2">
      <c r="AP818" s="27"/>
      <c r="AQ818" s="27"/>
      <c r="AR818" s="27"/>
      <c r="AS818" s="27"/>
      <c r="AT818" s="27"/>
      <c r="AU818" s="27"/>
    </row>
    <row r="819" spans="42:47" x14ac:dyDescent="0.2">
      <c r="AP819" s="27"/>
      <c r="AQ819" s="27"/>
      <c r="AR819" s="27"/>
      <c r="AS819" s="27"/>
      <c r="AT819" s="27"/>
      <c r="AU819" s="27"/>
    </row>
    <row r="820" spans="42:47" x14ac:dyDescent="0.2">
      <c r="AP820" s="27"/>
      <c r="AQ820" s="27"/>
      <c r="AR820" s="27"/>
      <c r="AS820" s="27"/>
      <c r="AT820" s="27"/>
      <c r="AU820" s="27"/>
    </row>
    <row r="821" spans="42:47" x14ac:dyDescent="0.2">
      <c r="AP821" s="27"/>
      <c r="AQ821" s="27"/>
      <c r="AR821" s="27"/>
      <c r="AS821" s="27"/>
      <c r="AT821" s="27"/>
      <c r="AU821" s="27"/>
    </row>
    <row r="822" spans="42:47" x14ac:dyDescent="0.2">
      <c r="AP822" s="27"/>
      <c r="AQ822" s="27"/>
      <c r="AR822" s="27"/>
      <c r="AS822" s="27"/>
      <c r="AT822" s="27"/>
      <c r="AU822" s="27"/>
    </row>
    <row r="823" spans="42:47" x14ac:dyDescent="0.2">
      <c r="AP823" s="27"/>
      <c r="AQ823" s="27"/>
      <c r="AR823" s="27"/>
      <c r="AS823" s="27"/>
      <c r="AT823" s="27"/>
      <c r="AU823" s="27"/>
    </row>
    <row r="824" spans="42:47" x14ac:dyDescent="0.2">
      <c r="AP824" s="27"/>
      <c r="AQ824" s="27"/>
      <c r="AR824" s="27"/>
      <c r="AS824" s="27"/>
      <c r="AT824" s="27"/>
      <c r="AU824" s="27"/>
    </row>
    <row r="825" spans="42:47" x14ac:dyDescent="0.2">
      <c r="AP825" s="27"/>
      <c r="AQ825" s="27"/>
      <c r="AR825" s="27"/>
      <c r="AS825" s="27"/>
      <c r="AT825" s="27"/>
      <c r="AU825" s="27"/>
    </row>
    <row r="826" spans="42:47" x14ac:dyDescent="0.2">
      <c r="AP826" s="27"/>
      <c r="AQ826" s="27"/>
      <c r="AR826" s="27"/>
      <c r="AS826" s="27"/>
      <c r="AT826" s="27"/>
      <c r="AU826" s="27"/>
    </row>
    <row r="827" spans="42:47" x14ac:dyDescent="0.2">
      <c r="AP827" s="27"/>
      <c r="AQ827" s="27"/>
      <c r="AR827" s="27"/>
      <c r="AS827" s="27"/>
      <c r="AT827" s="27"/>
      <c r="AU827" s="27"/>
    </row>
    <row r="828" spans="42:47" x14ac:dyDescent="0.2">
      <c r="AP828" s="27"/>
      <c r="AQ828" s="27"/>
      <c r="AR828" s="27"/>
      <c r="AS828" s="27"/>
      <c r="AT828" s="27"/>
      <c r="AU828" s="27"/>
    </row>
    <row r="829" spans="42:47" x14ac:dyDescent="0.2">
      <c r="AP829" s="27"/>
      <c r="AQ829" s="27"/>
      <c r="AR829" s="27"/>
      <c r="AS829" s="27"/>
      <c r="AT829" s="27"/>
      <c r="AU829" s="27"/>
    </row>
    <row r="830" spans="42:47" x14ac:dyDescent="0.2">
      <c r="AP830" s="27"/>
      <c r="AQ830" s="27"/>
      <c r="AR830" s="27"/>
      <c r="AS830" s="27"/>
      <c r="AT830" s="27"/>
      <c r="AU830" s="27"/>
    </row>
    <row r="831" spans="42:47" x14ac:dyDescent="0.2">
      <c r="AP831" s="27"/>
      <c r="AQ831" s="27"/>
      <c r="AR831" s="27"/>
      <c r="AS831" s="27"/>
      <c r="AT831" s="27"/>
      <c r="AU831" s="27"/>
    </row>
    <row r="832" spans="42:47" x14ac:dyDescent="0.2">
      <c r="AP832" s="27"/>
      <c r="AQ832" s="27"/>
      <c r="AR832" s="27"/>
      <c r="AS832" s="27"/>
      <c r="AT832" s="27"/>
      <c r="AU832" s="27"/>
    </row>
    <row r="833" spans="42:47" x14ac:dyDescent="0.2">
      <c r="AP833" s="27"/>
      <c r="AQ833" s="27"/>
      <c r="AR833" s="27"/>
      <c r="AS833" s="27"/>
      <c r="AT833" s="27"/>
      <c r="AU833" s="27"/>
    </row>
    <row r="834" spans="42:47" x14ac:dyDescent="0.2">
      <c r="AP834" s="27"/>
      <c r="AQ834" s="27"/>
      <c r="AR834" s="27"/>
      <c r="AS834" s="27"/>
      <c r="AT834" s="27"/>
      <c r="AU834" s="27"/>
    </row>
    <row r="835" spans="42:47" x14ac:dyDescent="0.2">
      <c r="AP835" s="27"/>
      <c r="AQ835" s="27"/>
      <c r="AR835" s="27"/>
      <c r="AS835" s="27"/>
      <c r="AT835" s="27"/>
      <c r="AU835" s="27"/>
    </row>
    <row r="836" spans="42:47" x14ac:dyDescent="0.2">
      <c r="AP836" s="27"/>
      <c r="AQ836" s="27"/>
      <c r="AR836" s="27"/>
      <c r="AS836" s="27"/>
      <c r="AT836" s="27"/>
      <c r="AU836" s="27"/>
    </row>
    <row r="837" spans="42:47" x14ac:dyDescent="0.2">
      <c r="AP837" s="27"/>
      <c r="AQ837" s="27"/>
      <c r="AR837" s="27"/>
      <c r="AS837" s="27"/>
      <c r="AT837" s="27"/>
      <c r="AU837" s="27"/>
    </row>
    <row r="838" spans="42:47" x14ac:dyDescent="0.2">
      <c r="AP838" s="27"/>
      <c r="AQ838" s="27"/>
      <c r="AR838" s="27"/>
      <c r="AS838" s="27"/>
      <c r="AT838" s="27"/>
      <c r="AU838" s="27"/>
    </row>
    <row r="839" spans="42:47" x14ac:dyDescent="0.2">
      <c r="AP839" s="27"/>
      <c r="AQ839" s="27"/>
      <c r="AR839" s="27"/>
      <c r="AS839" s="27"/>
      <c r="AT839" s="27"/>
      <c r="AU839" s="27"/>
    </row>
    <row r="840" spans="42:47" x14ac:dyDescent="0.2">
      <c r="AP840" s="27"/>
      <c r="AQ840" s="27"/>
      <c r="AR840" s="27"/>
      <c r="AS840" s="27"/>
      <c r="AT840" s="27"/>
      <c r="AU840" s="27"/>
    </row>
    <row r="841" spans="42:47" x14ac:dyDescent="0.2">
      <c r="AP841" s="27"/>
      <c r="AQ841" s="27"/>
      <c r="AR841" s="27"/>
      <c r="AS841" s="27"/>
      <c r="AT841" s="27"/>
      <c r="AU841" s="27"/>
    </row>
    <row r="842" spans="42:47" x14ac:dyDescent="0.2">
      <c r="AP842" s="27"/>
      <c r="AQ842" s="27"/>
      <c r="AR842" s="27"/>
      <c r="AS842" s="27"/>
      <c r="AT842" s="27"/>
      <c r="AU842" s="27"/>
    </row>
    <row r="843" spans="42:47" x14ac:dyDescent="0.2">
      <c r="AP843" s="27"/>
      <c r="AQ843" s="27"/>
      <c r="AR843" s="27"/>
      <c r="AS843" s="27"/>
      <c r="AT843" s="27"/>
      <c r="AU843" s="27"/>
    </row>
    <row r="844" spans="42:47" x14ac:dyDescent="0.2">
      <c r="AP844" s="27"/>
      <c r="AQ844" s="27"/>
      <c r="AR844" s="27"/>
      <c r="AS844" s="27"/>
      <c r="AT844" s="27"/>
      <c r="AU844" s="27"/>
    </row>
    <row r="845" spans="42:47" x14ac:dyDescent="0.2">
      <c r="AP845" s="27"/>
      <c r="AQ845" s="27"/>
      <c r="AR845" s="27"/>
      <c r="AS845" s="27"/>
      <c r="AT845" s="27"/>
      <c r="AU845" s="27"/>
    </row>
    <row r="846" spans="42:47" x14ac:dyDescent="0.2">
      <c r="AP846" s="27"/>
      <c r="AQ846" s="27"/>
      <c r="AR846" s="27"/>
      <c r="AS846" s="27"/>
      <c r="AT846" s="27"/>
      <c r="AU846" s="27"/>
    </row>
    <row r="847" spans="42:47" x14ac:dyDescent="0.2">
      <c r="AP847" s="27"/>
      <c r="AQ847" s="27"/>
      <c r="AR847" s="27"/>
      <c r="AS847" s="27"/>
      <c r="AT847" s="27"/>
      <c r="AU847" s="27"/>
    </row>
    <row r="848" spans="42:47" x14ac:dyDescent="0.2">
      <c r="AP848" s="27"/>
      <c r="AQ848" s="27"/>
      <c r="AR848" s="27"/>
      <c r="AS848" s="27"/>
      <c r="AT848" s="27"/>
      <c r="AU848" s="27"/>
    </row>
    <row r="849" spans="42:47" x14ac:dyDescent="0.2">
      <c r="AP849" s="27"/>
      <c r="AQ849" s="27"/>
      <c r="AR849" s="27"/>
      <c r="AS849" s="27"/>
      <c r="AT849" s="27"/>
      <c r="AU849" s="27"/>
    </row>
    <row r="850" spans="42:47" x14ac:dyDescent="0.2">
      <c r="AP850" s="27"/>
      <c r="AQ850" s="27"/>
      <c r="AR850" s="27"/>
      <c r="AS850" s="27"/>
      <c r="AT850" s="27"/>
      <c r="AU850" s="27"/>
    </row>
    <row r="851" spans="42:47" x14ac:dyDescent="0.2">
      <c r="AP851" s="27"/>
      <c r="AQ851" s="27"/>
      <c r="AR851" s="27"/>
      <c r="AS851" s="27"/>
      <c r="AT851" s="27"/>
      <c r="AU851" s="27"/>
    </row>
    <row r="852" spans="42:47" x14ac:dyDescent="0.2">
      <c r="AP852" s="27"/>
      <c r="AQ852" s="27"/>
      <c r="AR852" s="27"/>
      <c r="AS852" s="27"/>
      <c r="AT852" s="27"/>
      <c r="AU852" s="27"/>
    </row>
    <row r="853" spans="42:47" x14ac:dyDescent="0.2">
      <c r="AP853" s="27"/>
      <c r="AQ853" s="27"/>
      <c r="AR853" s="27"/>
      <c r="AS853" s="27"/>
      <c r="AT853" s="27"/>
      <c r="AU853" s="27"/>
    </row>
    <row r="854" spans="42:47" x14ac:dyDescent="0.2">
      <c r="AP854" s="27"/>
      <c r="AQ854" s="27"/>
      <c r="AR854" s="27"/>
      <c r="AS854" s="27"/>
      <c r="AT854" s="27"/>
      <c r="AU854" s="27"/>
    </row>
    <row r="855" spans="42:47" x14ac:dyDescent="0.2">
      <c r="AP855" s="27"/>
      <c r="AQ855" s="27"/>
      <c r="AR855" s="27"/>
      <c r="AS855" s="27"/>
      <c r="AT855" s="27"/>
      <c r="AU855" s="27"/>
    </row>
    <row r="856" spans="42:47" x14ac:dyDescent="0.2">
      <c r="AP856" s="27"/>
      <c r="AQ856" s="27"/>
      <c r="AR856" s="27"/>
      <c r="AS856" s="27"/>
      <c r="AT856" s="27"/>
      <c r="AU856" s="27"/>
    </row>
    <row r="857" spans="42:47" x14ac:dyDescent="0.2">
      <c r="AP857" s="27"/>
      <c r="AQ857" s="27"/>
      <c r="AR857" s="27"/>
      <c r="AS857" s="27"/>
      <c r="AT857" s="27"/>
      <c r="AU857" s="27"/>
    </row>
    <row r="858" spans="42:47" x14ac:dyDescent="0.2">
      <c r="AP858" s="27"/>
      <c r="AQ858" s="27"/>
      <c r="AR858" s="27"/>
      <c r="AS858" s="27"/>
      <c r="AT858" s="27"/>
      <c r="AU858" s="27"/>
    </row>
    <row r="859" spans="42:47" x14ac:dyDescent="0.2">
      <c r="AP859" s="27"/>
      <c r="AQ859" s="27"/>
      <c r="AR859" s="27"/>
      <c r="AS859" s="27"/>
      <c r="AT859" s="27"/>
      <c r="AU859" s="27"/>
    </row>
    <row r="860" spans="42:47" x14ac:dyDescent="0.2">
      <c r="AP860" s="27"/>
      <c r="AQ860" s="27"/>
      <c r="AR860" s="27"/>
      <c r="AS860" s="27"/>
      <c r="AT860" s="27"/>
      <c r="AU860" s="27"/>
    </row>
    <row r="861" spans="42:47" x14ac:dyDescent="0.2">
      <c r="AP861" s="27"/>
      <c r="AQ861" s="27"/>
      <c r="AR861" s="27"/>
      <c r="AS861" s="27"/>
      <c r="AT861" s="27"/>
      <c r="AU861" s="27"/>
    </row>
    <row r="862" spans="42:47" x14ac:dyDescent="0.2">
      <c r="AP862" s="27"/>
      <c r="AQ862" s="27"/>
      <c r="AR862" s="27"/>
      <c r="AS862" s="27"/>
      <c r="AT862" s="27"/>
      <c r="AU862" s="27"/>
    </row>
    <row r="863" spans="42:47" x14ac:dyDescent="0.2">
      <c r="AP863" s="27"/>
      <c r="AQ863" s="27"/>
      <c r="AR863" s="27"/>
      <c r="AS863" s="27"/>
      <c r="AT863" s="27"/>
      <c r="AU863" s="27"/>
    </row>
    <row r="864" spans="42:47" x14ac:dyDescent="0.2">
      <c r="AP864" s="27"/>
      <c r="AQ864" s="27"/>
      <c r="AR864" s="27"/>
      <c r="AS864" s="27"/>
      <c r="AT864" s="27"/>
      <c r="AU864" s="27"/>
    </row>
    <row r="865" spans="42:47" x14ac:dyDescent="0.2">
      <c r="AP865" s="27"/>
      <c r="AQ865" s="27"/>
      <c r="AR865" s="27"/>
      <c r="AS865" s="27"/>
      <c r="AT865" s="27"/>
      <c r="AU865" s="27"/>
    </row>
    <row r="866" spans="42:47" x14ac:dyDescent="0.2">
      <c r="AP866" s="27"/>
      <c r="AQ866" s="27"/>
      <c r="AR866" s="27"/>
      <c r="AS866" s="27"/>
      <c r="AT866" s="27"/>
      <c r="AU866" s="27"/>
    </row>
    <row r="867" spans="42:47" x14ac:dyDescent="0.2">
      <c r="AP867" s="27"/>
      <c r="AQ867" s="27"/>
      <c r="AR867" s="27"/>
      <c r="AS867" s="27"/>
      <c r="AT867" s="27"/>
      <c r="AU867" s="27"/>
    </row>
    <row r="868" spans="42:47" x14ac:dyDescent="0.2">
      <c r="AP868" s="27"/>
      <c r="AQ868" s="27"/>
      <c r="AR868" s="27"/>
      <c r="AS868" s="27"/>
      <c r="AT868" s="27"/>
      <c r="AU868" s="27"/>
    </row>
    <row r="869" spans="42:47" x14ac:dyDescent="0.2">
      <c r="AP869" s="27"/>
      <c r="AQ869" s="27"/>
      <c r="AR869" s="27"/>
      <c r="AS869" s="27"/>
      <c r="AT869" s="27"/>
      <c r="AU869" s="27"/>
    </row>
    <row r="870" spans="42:47" x14ac:dyDescent="0.2">
      <c r="AP870" s="27"/>
      <c r="AQ870" s="27"/>
      <c r="AR870" s="27"/>
      <c r="AS870" s="27"/>
      <c r="AT870" s="27"/>
      <c r="AU870" s="27"/>
    </row>
    <row r="871" spans="42:47" x14ac:dyDescent="0.2">
      <c r="AP871" s="27"/>
      <c r="AQ871" s="27"/>
      <c r="AR871" s="27"/>
      <c r="AS871" s="27"/>
      <c r="AT871" s="27"/>
      <c r="AU871" s="27"/>
    </row>
    <row r="872" spans="42:47" x14ac:dyDescent="0.2">
      <c r="AP872" s="27"/>
      <c r="AQ872" s="27"/>
      <c r="AR872" s="27"/>
      <c r="AS872" s="27"/>
      <c r="AT872" s="27"/>
      <c r="AU872" s="27"/>
    </row>
    <row r="873" spans="42:47" x14ac:dyDescent="0.2">
      <c r="AP873" s="27"/>
      <c r="AQ873" s="27"/>
      <c r="AR873" s="27"/>
      <c r="AS873" s="27"/>
      <c r="AT873" s="27"/>
      <c r="AU873" s="27"/>
    </row>
    <row r="874" spans="42:47" x14ac:dyDescent="0.2">
      <c r="AP874" s="27"/>
      <c r="AQ874" s="27"/>
      <c r="AR874" s="27"/>
      <c r="AS874" s="27"/>
      <c r="AT874" s="27"/>
      <c r="AU874" s="27"/>
    </row>
    <row r="875" spans="42:47" x14ac:dyDescent="0.2">
      <c r="AP875" s="27"/>
      <c r="AQ875" s="27"/>
      <c r="AR875" s="27"/>
      <c r="AS875" s="27"/>
      <c r="AT875" s="27"/>
      <c r="AU875" s="27"/>
    </row>
    <row r="876" spans="42:47" x14ac:dyDescent="0.2">
      <c r="AP876" s="27"/>
      <c r="AQ876" s="27"/>
      <c r="AR876" s="27"/>
      <c r="AS876" s="27"/>
      <c r="AT876" s="27"/>
      <c r="AU876" s="27"/>
    </row>
    <row r="877" spans="42:47" x14ac:dyDescent="0.2">
      <c r="AP877" s="27"/>
      <c r="AQ877" s="27"/>
      <c r="AR877" s="27"/>
      <c r="AS877" s="27"/>
      <c r="AT877" s="27"/>
      <c r="AU877" s="27"/>
    </row>
    <row r="878" spans="42:47" x14ac:dyDescent="0.2">
      <c r="AP878" s="27"/>
      <c r="AQ878" s="27"/>
      <c r="AR878" s="27"/>
      <c r="AS878" s="27"/>
      <c r="AT878" s="27"/>
      <c r="AU878" s="27"/>
    </row>
    <row r="879" spans="42:47" x14ac:dyDescent="0.2">
      <c r="AP879" s="27"/>
      <c r="AQ879" s="27"/>
      <c r="AR879" s="27"/>
      <c r="AS879" s="27"/>
      <c r="AT879" s="27"/>
      <c r="AU879" s="27"/>
    </row>
    <row r="880" spans="42:47" x14ac:dyDescent="0.2">
      <c r="AP880" s="27"/>
      <c r="AQ880" s="27"/>
      <c r="AR880" s="27"/>
      <c r="AS880" s="27"/>
      <c r="AT880" s="27"/>
      <c r="AU880" s="27"/>
    </row>
    <row r="881" spans="42:47" x14ac:dyDescent="0.2">
      <c r="AP881" s="27"/>
      <c r="AQ881" s="27"/>
      <c r="AR881" s="27"/>
      <c r="AS881" s="27"/>
      <c r="AT881" s="27"/>
      <c r="AU881" s="27"/>
    </row>
    <row r="882" spans="42:47" x14ac:dyDescent="0.2">
      <c r="AP882" s="27"/>
      <c r="AQ882" s="27"/>
      <c r="AR882" s="27"/>
      <c r="AS882" s="27"/>
      <c r="AT882" s="27"/>
      <c r="AU882" s="27"/>
    </row>
    <row r="883" spans="42:47" x14ac:dyDescent="0.2">
      <c r="AP883" s="27"/>
      <c r="AQ883" s="27"/>
      <c r="AR883" s="27"/>
      <c r="AS883" s="27"/>
      <c r="AT883" s="27"/>
      <c r="AU883" s="27"/>
    </row>
    <row r="884" spans="42:47" x14ac:dyDescent="0.2">
      <c r="AP884" s="27"/>
      <c r="AQ884" s="27"/>
      <c r="AR884" s="27"/>
      <c r="AS884" s="27"/>
      <c r="AT884" s="27"/>
      <c r="AU884" s="27"/>
    </row>
    <row r="885" spans="42:47" x14ac:dyDescent="0.2">
      <c r="AP885" s="27"/>
      <c r="AQ885" s="27"/>
      <c r="AR885" s="27"/>
      <c r="AS885" s="27"/>
      <c r="AT885" s="27"/>
      <c r="AU885" s="27"/>
    </row>
    <row r="886" spans="42:47" x14ac:dyDescent="0.2">
      <c r="AP886" s="27"/>
      <c r="AQ886" s="27"/>
      <c r="AR886" s="27"/>
      <c r="AS886" s="27"/>
      <c r="AT886" s="27"/>
      <c r="AU886" s="27"/>
    </row>
    <row r="887" spans="42:47" x14ac:dyDescent="0.2">
      <c r="AP887" s="27"/>
      <c r="AQ887" s="27"/>
      <c r="AR887" s="27"/>
      <c r="AS887" s="27"/>
      <c r="AT887" s="27"/>
      <c r="AU887" s="27"/>
    </row>
    <row r="888" spans="42:47" x14ac:dyDescent="0.2">
      <c r="AP888" s="27"/>
      <c r="AQ888" s="27"/>
      <c r="AR888" s="27"/>
      <c r="AS888" s="27"/>
      <c r="AT888" s="27"/>
      <c r="AU888" s="27"/>
    </row>
    <row r="889" spans="42:47" x14ac:dyDescent="0.2">
      <c r="AP889" s="27"/>
      <c r="AQ889" s="27"/>
      <c r="AR889" s="27"/>
      <c r="AS889" s="27"/>
      <c r="AT889" s="27"/>
      <c r="AU889" s="27"/>
    </row>
    <row r="890" spans="42:47" x14ac:dyDescent="0.2">
      <c r="AP890" s="27"/>
      <c r="AQ890" s="27"/>
      <c r="AR890" s="27"/>
      <c r="AS890" s="27"/>
      <c r="AT890" s="27"/>
      <c r="AU890" s="27"/>
    </row>
    <row r="891" spans="42:47" x14ac:dyDescent="0.2">
      <c r="AP891" s="27"/>
      <c r="AQ891" s="27"/>
      <c r="AR891" s="27"/>
      <c r="AS891" s="27"/>
      <c r="AT891" s="27"/>
      <c r="AU891" s="27"/>
    </row>
    <row r="892" spans="42:47" x14ac:dyDescent="0.2">
      <c r="AP892" s="27"/>
      <c r="AQ892" s="27"/>
      <c r="AR892" s="27"/>
      <c r="AS892" s="27"/>
      <c r="AT892" s="27"/>
      <c r="AU892" s="27"/>
    </row>
    <row r="893" spans="42:47" x14ac:dyDescent="0.2">
      <c r="AP893" s="27"/>
      <c r="AQ893" s="27"/>
      <c r="AR893" s="27"/>
      <c r="AS893" s="27"/>
      <c r="AT893" s="27"/>
      <c r="AU893" s="27"/>
    </row>
    <row r="894" spans="42:47" x14ac:dyDescent="0.2">
      <c r="AP894" s="27"/>
      <c r="AQ894" s="27"/>
      <c r="AR894" s="27"/>
      <c r="AS894" s="27"/>
      <c r="AT894" s="27"/>
      <c r="AU894" s="27"/>
    </row>
    <row r="895" spans="42:47" x14ac:dyDescent="0.2">
      <c r="AP895" s="27"/>
      <c r="AQ895" s="27"/>
      <c r="AR895" s="27"/>
      <c r="AS895" s="27"/>
      <c r="AT895" s="27"/>
      <c r="AU895" s="27"/>
    </row>
    <row r="896" spans="42:47" x14ac:dyDescent="0.2">
      <c r="AP896" s="27"/>
      <c r="AQ896" s="27"/>
      <c r="AR896" s="27"/>
      <c r="AS896" s="27"/>
      <c r="AT896" s="27"/>
      <c r="AU896" s="27"/>
    </row>
    <row r="897" spans="42:47" x14ac:dyDescent="0.2">
      <c r="AP897" s="27"/>
      <c r="AQ897" s="27"/>
      <c r="AR897" s="27"/>
      <c r="AS897" s="27"/>
      <c r="AT897" s="27"/>
      <c r="AU897" s="27"/>
    </row>
    <row r="898" spans="42:47" x14ac:dyDescent="0.2">
      <c r="AP898" s="27"/>
      <c r="AQ898" s="27"/>
      <c r="AR898" s="27"/>
      <c r="AS898" s="27"/>
      <c r="AT898" s="27"/>
      <c r="AU898" s="27"/>
    </row>
    <row r="899" spans="42:47" x14ac:dyDescent="0.2">
      <c r="AP899" s="27"/>
      <c r="AQ899" s="27"/>
      <c r="AR899" s="27"/>
      <c r="AS899" s="27"/>
      <c r="AT899" s="27"/>
      <c r="AU899" s="27"/>
    </row>
    <row r="900" spans="42:47" x14ac:dyDescent="0.2">
      <c r="AP900" s="27"/>
      <c r="AQ900" s="27"/>
      <c r="AR900" s="27"/>
      <c r="AS900" s="27"/>
      <c r="AT900" s="27"/>
      <c r="AU900" s="27"/>
    </row>
    <row r="901" spans="42:47" x14ac:dyDescent="0.2">
      <c r="AP901" s="27"/>
      <c r="AQ901" s="27"/>
      <c r="AR901" s="27"/>
      <c r="AS901" s="27"/>
      <c r="AT901" s="27"/>
      <c r="AU901" s="27"/>
    </row>
    <row r="902" spans="42:47" x14ac:dyDescent="0.2">
      <c r="AP902" s="27"/>
      <c r="AQ902" s="27"/>
      <c r="AR902" s="27"/>
      <c r="AS902" s="27"/>
      <c r="AT902" s="27"/>
      <c r="AU902" s="27"/>
    </row>
    <row r="903" spans="42:47" x14ac:dyDescent="0.2">
      <c r="AP903" s="27"/>
      <c r="AQ903" s="27"/>
      <c r="AR903" s="27"/>
      <c r="AS903" s="27"/>
      <c r="AT903" s="27"/>
      <c r="AU903" s="27"/>
    </row>
    <row r="904" spans="42:47" x14ac:dyDescent="0.2">
      <c r="AP904" s="27"/>
      <c r="AQ904" s="27"/>
      <c r="AR904" s="27"/>
      <c r="AS904" s="27"/>
      <c r="AT904" s="27"/>
      <c r="AU904" s="27"/>
    </row>
    <row r="905" spans="42:47" x14ac:dyDescent="0.2">
      <c r="AP905" s="27"/>
      <c r="AQ905" s="27"/>
      <c r="AR905" s="27"/>
      <c r="AS905" s="27"/>
      <c r="AT905" s="27"/>
      <c r="AU905" s="27"/>
    </row>
    <row r="906" spans="42:47" x14ac:dyDescent="0.2">
      <c r="AP906" s="27"/>
      <c r="AQ906" s="27"/>
      <c r="AR906" s="27"/>
      <c r="AS906" s="27"/>
      <c r="AT906" s="27"/>
      <c r="AU906" s="27"/>
    </row>
    <row r="907" spans="42:47" x14ac:dyDescent="0.2">
      <c r="AP907" s="27"/>
      <c r="AQ907" s="27"/>
      <c r="AR907" s="27"/>
      <c r="AS907" s="27"/>
      <c r="AT907" s="27"/>
      <c r="AU907" s="27"/>
    </row>
    <row r="908" spans="42:47" x14ac:dyDescent="0.2">
      <c r="AP908" s="27"/>
      <c r="AQ908" s="27"/>
      <c r="AR908" s="27"/>
      <c r="AS908" s="27"/>
      <c r="AT908" s="27"/>
      <c r="AU908" s="27"/>
    </row>
    <row r="909" spans="42:47" x14ac:dyDescent="0.2">
      <c r="AP909" s="27"/>
      <c r="AQ909" s="27"/>
      <c r="AR909" s="27"/>
      <c r="AS909" s="27"/>
      <c r="AT909" s="27"/>
      <c r="AU909" s="27"/>
    </row>
    <row r="910" spans="42:47" x14ac:dyDescent="0.2">
      <c r="AP910" s="27"/>
      <c r="AQ910" s="27"/>
      <c r="AR910" s="27"/>
      <c r="AS910" s="27"/>
      <c r="AT910" s="27"/>
      <c r="AU910" s="27"/>
    </row>
    <row r="911" spans="42:47" x14ac:dyDescent="0.2">
      <c r="AP911" s="27"/>
      <c r="AQ911" s="27"/>
      <c r="AR911" s="27"/>
      <c r="AS911" s="27"/>
      <c r="AT911" s="27"/>
      <c r="AU911" s="27"/>
    </row>
    <row r="912" spans="42:47" x14ac:dyDescent="0.2">
      <c r="AP912" s="27"/>
      <c r="AQ912" s="27"/>
      <c r="AR912" s="27"/>
      <c r="AS912" s="27"/>
      <c r="AT912" s="27"/>
      <c r="AU912" s="27"/>
    </row>
    <row r="913" spans="42:47" x14ac:dyDescent="0.2">
      <c r="AP913" s="27"/>
      <c r="AQ913" s="27"/>
      <c r="AR913" s="27"/>
      <c r="AS913" s="27"/>
      <c r="AT913" s="27"/>
      <c r="AU913" s="27"/>
    </row>
    <row r="914" spans="42:47" x14ac:dyDescent="0.2">
      <c r="AP914" s="27"/>
      <c r="AQ914" s="27"/>
      <c r="AR914" s="27"/>
      <c r="AS914" s="27"/>
      <c r="AT914" s="27"/>
      <c r="AU914" s="27"/>
    </row>
    <row r="915" spans="42:47" x14ac:dyDescent="0.2">
      <c r="AP915" s="27"/>
      <c r="AQ915" s="27"/>
      <c r="AR915" s="27"/>
      <c r="AS915" s="27"/>
      <c r="AT915" s="27"/>
      <c r="AU915" s="27"/>
    </row>
    <row r="916" spans="42:47" x14ac:dyDescent="0.2">
      <c r="AP916" s="27"/>
      <c r="AQ916" s="27"/>
      <c r="AR916" s="27"/>
      <c r="AS916" s="27"/>
      <c r="AT916" s="27"/>
      <c r="AU916" s="27"/>
    </row>
    <row r="917" spans="42:47" x14ac:dyDescent="0.2">
      <c r="AP917" s="27"/>
      <c r="AQ917" s="27"/>
      <c r="AR917" s="27"/>
      <c r="AS917" s="27"/>
      <c r="AT917" s="27"/>
      <c r="AU917" s="27"/>
    </row>
    <row r="918" spans="42:47" x14ac:dyDescent="0.2">
      <c r="AP918" s="27"/>
      <c r="AQ918" s="27"/>
      <c r="AR918" s="27"/>
      <c r="AS918" s="27"/>
      <c r="AT918" s="27"/>
      <c r="AU918" s="27"/>
    </row>
    <row r="919" spans="42:47" x14ac:dyDescent="0.2">
      <c r="AP919" s="27"/>
      <c r="AQ919" s="27"/>
      <c r="AR919" s="27"/>
      <c r="AS919" s="27"/>
      <c r="AT919" s="27"/>
      <c r="AU919" s="27"/>
    </row>
    <row r="920" spans="42:47" x14ac:dyDescent="0.2">
      <c r="AP920" s="27"/>
      <c r="AQ920" s="27"/>
      <c r="AR920" s="27"/>
      <c r="AS920" s="27"/>
      <c r="AT920" s="27"/>
      <c r="AU920" s="27"/>
    </row>
    <row r="921" spans="42:47" x14ac:dyDescent="0.2">
      <c r="AP921" s="27"/>
      <c r="AQ921" s="27"/>
      <c r="AR921" s="27"/>
      <c r="AS921" s="27"/>
      <c r="AT921" s="27"/>
      <c r="AU921" s="27"/>
    </row>
    <row r="922" spans="42:47" x14ac:dyDescent="0.2">
      <c r="AP922" s="27"/>
      <c r="AQ922" s="27"/>
      <c r="AR922" s="27"/>
      <c r="AS922" s="27"/>
      <c r="AT922" s="27"/>
      <c r="AU922" s="27"/>
    </row>
    <row r="923" spans="42:47" x14ac:dyDescent="0.2">
      <c r="AP923" s="27"/>
      <c r="AQ923" s="27"/>
      <c r="AR923" s="27"/>
      <c r="AS923" s="27"/>
      <c r="AT923" s="27"/>
      <c r="AU923" s="27"/>
    </row>
    <row r="924" spans="42:47" x14ac:dyDescent="0.2">
      <c r="AP924" s="27"/>
      <c r="AQ924" s="27"/>
      <c r="AR924" s="27"/>
      <c r="AS924" s="27"/>
      <c r="AT924" s="27"/>
      <c r="AU924" s="27"/>
    </row>
    <row r="925" spans="42:47" x14ac:dyDescent="0.2">
      <c r="AP925" s="27"/>
      <c r="AQ925" s="27"/>
      <c r="AR925" s="27"/>
      <c r="AS925" s="27"/>
      <c r="AT925" s="27"/>
      <c r="AU925" s="27"/>
    </row>
    <row r="926" spans="42:47" x14ac:dyDescent="0.2">
      <c r="AP926" s="27"/>
      <c r="AQ926" s="27"/>
      <c r="AR926" s="27"/>
      <c r="AS926" s="27"/>
      <c r="AT926" s="27"/>
      <c r="AU926" s="27"/>
    </row>
    <row r="927" spans="42:47" x14ac:dyDescent="0.2">
      <c r="AP927" s="27"/>
      <c r="AQ927" s="27"/>
      <c r="AR927" s="27"/>
      <c r="AS927" s="27"/>
      <c r="AT927" s="27"/>
      <c r="AU927" s="27"/>
    </row>
    <row r="928" spans="42:47" x14ac:dyDescent="0.2">
      <c r="AP928" s="27"/>
      <c r="AQ928" s="27"/>
      <c r="AR928" s="27"/>
      <c r="AS928" s="27"/>
      <c r="AT928" s="27"/>
      <c r="AU928" s="27"/>
    </row>
    <row r="929" spans="42:47" x14ac:dyDescent="0.2">
      <c r="AP929" s="27"/>
      <c r="AQ929" s="27"/>
      <c r="AR929" s="27"/>
      <c r="AS929" s="27"/>
      <c r="AT929" s="27"/>
      <c r="AU929" s="27"/>
    </row>
    <row r="930" spans="42:47" x14ac:dyDescent="0.2">
      <c r="AP930" s="27"/>
      <c r="AQ930" s="27"/>
      <c r="AR930" s="27"/>
      <c r="AS930" s="27"/>
      <c r="AT930" s="27"/>
      <c r="AU930" s="27"/>
    </row>
    <row r="931" spans="42:47" x14ac:dyDescent="0.2">
      <c r="AP931" s="27"/>
      <c r="AQ931" s="27"/>
      <c r="AR931" s="27"/>
      <c r="AS931" s="27"/>
      <c r="AT931" s="27"/>
      <c r="AU931" s="27"/>
    </row>
    <row r="932" spans="42:47" x14ac:dyDescent="0.2">
      <c r="AP932" s="27"/>
      <c r="AQ932" s="27"/>
      <c r="AR932" s="27"/>
      <c r="AS932" s="27"/>
      <c r="AT932" s="27"/>
      <c r="AU932" s="27"/>
    </row>
    <row r="933" spans="42:47" x14ac:dyDescent="0.2">
      <c r="AP933" s="27"/>
      <c r="AQ933" s="27"/>
      <c r="AR933" s="27"/>
      <c r="AS933" s="27"/>
      <c r="AT933" s="27"/>
      <c r="AU933" s="27"/>
    </row>
    <row r="934" spans="42:47" x14ac:dyDescent="0.2">
      <c r="AP934" s="27"/>
      <c r="AQ934" s="27"/>
      <c r="AR934" s="27"/>
      <c r="AS934" s="27"/>
      <c r="AT934" s="27"/>
      <c r="AU934" s="27"/>
    </row>
    <row r="935" spans="42:47" x14ac:dyDescent="0.2">
      <c r="AP935" s="27"/>
      <c r="AQ935" s="27"/>
      <c r="AR935" s="27"/>
      <c r="AS935" s="27"/>
      <c r="AT935" s="27"/>
      <c r="AU935" s="27"/>
    </row>
    <row r="936" spans="42:47" x14ac:dyDescent="0.2">
      <c r="AP936" s="27"/>
      <c r="AQ936" s="27"/>
      <c r="AR936" s="27"/>
      <c r="AS936" s="27"/>
      <c r="AT936" s="27"/>
      <c r="AU936" s="27"/>
    </row>
    <row r="937" spans="42:47" x14ac:dyDescent="0.2">
      <c r="AP937" s="27"/>
      <c r="AQ937" s="27"/>
      <c r="AR937" s="27"/>
      <c r="AS937" s="27"/>
      <c r="AT937" s="27"/>
      <c r="AU937" s="27"/>
    </row>
    <row r="938" spans="42:47" x14ac:dyDescent="0.2">
      <c r="AP938" s="27"/>
      <c r="AQ938" s="27"/>
      <c r="AR938" s="27"/>
      <c r="AS938" s="27"/>
      <c r="AT938" s="27"/>
      <c r="AU938" s="27"/>
    </row>
    <row r="939" spans="42:47" x14ac:dyDescent="0.2">
      <c r="AP939" s="27"/>
      <c r="AQ939" s="27"/>
      <c r="AR939" s="27"/>
      <c r="AS939" s="27"/>
      <c r="AT939" s="27"/>
      <c r="AU939" s="27"/>
    </row>
    <row r="940" spans="42:47" x14ac:dyDescent="0.2">
      <c r="AP940" s="27"/>
      <c r="AQ940" s="27"/>
      <c r="AR940" s="27"/>
      <c r="AS940" s="27"/>
      <c r="AT940" s="27"/>
      <c r="AU940" s="27"/>
    </row>
    <row r="941" spans="42:47" x14ac:dyDescent="0.2">
      <c r="AP941" s="27"/>
      <c r="AQ941" s="27"/>
      <c r="AR941" s="27"/>
      <c r="AS941" s="27"/>
      <c r="AT941" s="27"/>
      <c r="AU941" s="27"/>
    </row>
    <row r="942" spans="42:47" x14ac:dyDescent="0.2">
      <c r="AP942" s="27"/>
      <c r="AQ942" s="27"/>
      <c r="AR942" s="27"/>
      <c r="AS942" s="27"/>
      <c r="AT942" s="27"/>
      <c r="AU942" s="27"/>
    </row>
    <row r="943" spans="42:47" x14ac:dyDescent="0.2">
      <c r="AP943" s="27"/>
      <c r="AQ943" s="27"/>
      <c r="AR943" s="27"/>
      <c r="AS943" s="27"/>
      <c r="AT943" s="27"/>
      <c r="AU943" s="27"/>
    </row>
    <row r="944" spans="42:47" x14ac:dyDescent="0.2">
      <c r="AP944" s="27"/>
      <c r="AQ944" s="27"/>
      <c r="AR944" s="27"/>
      <c r="AS944" s="27"/>
      <c r="AT944" s="27"/>
      <c r="AU944" s="27"/>
    </row>
    <row r="945" spans="42:47" x14ac:dyDescent="0.2">
      <c r="AP945" s="27"/>
      <c r="AQ945" s="27"/>
      <c r="AR945" s="27"/>
      <c r="AS945" s="27"/>
      <c r="AT945" s="27"/>
      <c r="AU945" s="27"/>
    </row>
    <row r="946" spans="42:47" x14ac:dyDescent="0.2">
      <c r="AP946" s="27"/>
      <c r="AQ946" s="27"/>
      <c r="AR946" s="27"/>
      <c r="AS946" s="27"/>
      <c r="AT946" s="27"/>
      <c r="AU946" s="27"/>
    </row>
    <row r="947" spans="42:47" x14ac:dyDescent="0.2">
      <c r="AP947" s="27"/>
      <c r="AQ947" s="27"/>
      <c r="AR947" s="27"/>
      <c r="AS947" s="27"/>
      <c r="AT947" s="27"/>
      <c r="AU947" s="27"/>
    </row>
    <row r="948" spans="42:47" x14ac:dyDescent="0.2">
      <c r="AP948" s="27"/>
      <c r="AQ948" s="27"/>
      <c r="AR948" s="27"/>
      <c r="AS948" s="27"/>
      <c r="AT948" s="27"/>
      <c r="AU948" s="27"/>
    </row>
    <row r="949" spans="42:47" x14ac:dyDescent="0.2">
      <c r="AP949" s="27"/>
      <c r="AQ949" s="27"/>
      <c r="AR949" s="27"/>
      <c r="AS949" s="27"/>
      <c r="AT949" s="27"/>
      <c r="AU949" s="27"/>
    </row>
    <row r="950" spans="42:47" x14ac:dyDescent="0.2">
      <c r="AP950" s="27"/>
      <c r="AQ950" s="27"/>
      <c r="AR950" s="27"/>
      <c r="AS950" s="27"/>
      <c r="AT950" s="27"/>
      <c r="AU950" s="27"/>
    </row>
    <row r="951" spans="42:47" x14ac:dyDescent="0.2">
      <c r="AP951" s="27"/>
      <c r="AQ951" s="27"/>
      <c r="AR951" s="27"/>
      <c r="AS951" s="27"/>
      <c r="AT951" s="27"/>
      <c r="AU951" s="27"/>
    </row>
    <row r="952" spans="42:47" x14ac:dyDescent="0.2">
      <c r="AP952" s="27"/>
      <c r="AQ952" s="27"/>
      <c r="AR952" s="27"/>
      <c r="AS952" s="27"/>
      <c r="AT952" s="27"/>
      <c r="AU952" s="27"/>
    </row>
    <row r="953" spans="42:47" x14ac:dyDescent="0.2">
      <c r="AP953" s="27"/>
      <c r="AQ953" s="27"/>
      <c r="AR953" s="27"/>
      <c r="AS953" s="27"/>
      <c r="AT953" s="27"/>
      <c r="AU953" s="27"/>
    </row>
    <row r="954" spans="42:47" x14ac:dyDescent="0.2">
      <c r="AP954" s="27"/>
      <c r="AQ954" s="27"/>
      <c r="AR954" s="27"/>
      <c r="AS954" s="27"/>
      <c r="AT954" s="27"/>
      <c r="AU954" s="27"/>
    </row>
    <row r="955" spans="42:47" x14ac:dyDescent="0.2">
      <c r="AP955" s="27"/>
      <c r="AQ955" s="27"/>
      <c r="AR955" s="27"/>
      <c r="AS955" s="27"/>
      <c r="AT955" s="27"/>
      <c r="AU955" s="27"/>
    </row>
    <row r="956" spans="42:47" x14ac:dyDescent="0.2">
      <c r="AP956" s="27"/>
      <c r="AQ956" s="27"/>
      <c r="AR956" s="27"/>
      <c r="AS956" s="27"/>
      <c r="AT956" s="27"/>
      <c r="AU956" s="27"/>
    </row>
    <row r="957" spans="42:47" x14ac:dyDescent="0.2">
      <c r="AP957" s="27"/>
      <c r="AQ957" s="27"/>
      <c r="AR957" s="27"/>
      <c r="AS957" s="27"/>
      <c r="AT957" s="27"/>
      <c r="AU957" s="27"/>
    </row>
    <row r="958" spans="42:47" x14ac:dyDescent="0.2">
      <c r="AP958" s="27"/>
      <c r="AQ958" s="27"/>
      <c r="AR958" s="27"/>
      <c r="AS958" s="27"/>
      <c r="AT958" s="27"/>
      <c r="AU958" s="27"/>
    </row>
    <row r="959" spans="42:47" x14ac:dyDescent="0.2">
      <c r="AP959" s="27"/>
      <c r="AQ959" s="27"/>
      <c r="AR959" s="27"/>
      <c r="AS959" s="27"/>
      <c r="AT959" s="27"/>
      <c r="AU959" s="27"/>
    </row>
    <row r="960" spans="42:47" x14ac:dyDescent="0.2">
      <c r="AP960" s="27"/>
      <c r="AQ960" s="27"/>
      <c r="AR960" s="27"/>
      <c r="AS960" s="27"/>
      <c r="AT960" s="27"/>
      <c r="AU960" s="27"/>
    </row>
    <row r="961" spans="42:47" x14ac:dyDescent="0.2">
      <c r="AP961" s="27"/>
      <c r="AQ961" s="27"/>
      <c r="AR961" s="27"/>
      <c r="AS961" s="27"/>
      <c r="AT961" s="27"/>
      <c r="AU961" s="27"/>
    </row>
    <row r="962" spans="42:47" x14ac:dyDescent="0.2">
      <c r="AP962" s="27"/>
      <c r="AQ962" s="27"/>
      <c r="AR962" s="27"/>
      <c r="AS962" s="27"/>
      <c r="AT962" s="27"/>
      <c r="AU962" s="27"/>
    </row>
    <row r="963" spans="42:47" x14ac:dyDescent="0.2">
      <c r="AP963" s="27"/>
      <c r="AQ963" s="27"/>
      <c r="AR963" s="27"/>
      <c r="AS963" s="27"/>
      <c r="AT963" s="27"/>
      <c r="AU963" s="27"/>
    </row>
    <row r="964" spans="42:47" x14ac:dyDescent="0.2">
      <c r="AP964" s="27"/>
      <c r="AQ964" s="27"/>
      <c r="AR964" s="27"/>
      <c r="AS964" s="27"/>
      <c r="AT964" s="27"/>
      <c r="AU964" s="27"/>
    </row>
    <row r="965" spans="42:47" x14ac:dyDescent="0.2">
      <c r="AP965" s="27"/>
      <c r="AQ965" s="27"/>
      <c r="AR965" s="27"/>
      <c r="AS965" s="27"/>
      <c r="AT965" s="27"/>
      <c r="AU965" s="27"/>
    </row>
    <row r="966" spans="42:47" x14ac:dyDescent="0.2">
      <c r="AP966" s="27"/>
      <c r="AQ966" s="27"/>
      <c r="AR966" s="27"/>
      <c r="AS966" s="27"/>
      <c r="AT966" s="27"/>
      <c r="AU966" s="27"/>
    </row>
    <row r="967" spans="42:47" x14ac:dyDescent="0.2">
      <c r="AP967" s="27"/>
      <c r="AQ967" s="27"/>
      <c r="AR967" s="27"/>
      <c r="AS967" s="27"/>
      <c r="AT967" s="27"/>
      <c r="AU967" s="27"/>
    </row>
    <row r="968" spans="42:47" x14ac:dyDescent="0.2">
      <c r="AP968" s="27"/>
      <c r="AQ968" s="27"/>
      <c r="AR968" s="27"/>
      <c r="AS968" s="27"/>
      <c r="AT968" s="27"/>
      <c r="AU968" s="27"/>
    </row>
    <row r="969" spans="42:47" x14ac:dyDescent="0.2">
      <c r="AP969" s="27"/>
      <c r="AQ969" s="27"/>
      <c r="AR969" s="27"/>
      <c r="AS969" s="27"/>
      <c r="AT969" s="27"/>
      <c r="AU969" s="27"/>
    </row>
    <row r="970" spans="42:47" x14ac:dyDescent="0.2">
      <c r="AP970" s="27"/>
      <c r="AQ970" s="27"/>
      <c r="AR970" s="27"/>
      <c r="AS970" s="27"/>
      <c r="AT970" s="27"/>
      <c r="AU970" s="27"/>
    </row>
    <row r="971" spans="42:47" x14ac:dyDescent="0.2">
      <c r="AP971" s="27"/>
      <c r="AQ971" s="27"/>
      <c r="AR971" s="27"/>
      <c r="AS971" s="27"/>
      <c r="AT971" s="27"/>
      <c r="AU971" s="27"/>
    </row>
    <row r="972" spans="42:47" x14ac:dyDescent="0.2">
      <c r="AP972" s="27"/>
      <c r="AQ972" s="27"/>
      <c r="AR972" s="27"/>
      <c r="AS972" s="27"/>
      <c r="AT972" s="27"/>
      <c r="AU972" s="27"/>
    </row>
    <row r="973" spans="42:47" x14ac:dyDescent="0.2">
      <c r="AP973" s="27"/>
      <c r="AQ973" s="27"/>
      <c r="AR973" s="27"/>
      <c r="AS973" s="27"/>
      <c r="AT973" s="27"/>
      <c r="AU973" s="27"/>
    </row>
    <row r="974" spans="42:47" x14ac:dyDescent="0.2">
      <c r="AP974" s="27"/>
      <c r="AQ974" s="27"/>
      <c r="AR974" s="27"/>
      <c r="AS974" s="27"/>
      <c r="AT974" s="27"/>
      <c r="AU974" s="27"/>
    </row>
    <row r="975" spans="42:47" x14ac:dyDescent="0.2">
      <c r="AP975" s="27"/>
      <c r="AQ975" s="27"/>
      <c r="AR975" s="27"/>
      <c r="AS975" s="27"/>
      <c r="AT975" s="27"/>
      <c r="AU975" s="27"/>
    </row>
    <row r="976" spans="42:47" x14ac:dyDescent="0.2">
      <c r="AP976" s="27"/>
      <c r="AQ976" s="27"/>
      <c r="AR976" s="27"/>
      <c r="AS976" s="27"/>
      <c r="AT976" s="27"/>
      <c r="AU976" s="27"/>
    </row>
    <row r="977" spans="42:47" x14ac:dyDescent="0.2">
      <c r="AP977" s="27"/>
      <c r="AQ977" s="27"/>
      <c r="AR977" s="27"/>
      <c r="AS977" s="27"/>
      <c r="AT977" s="27"/>
      <c r="AU977" s="27"/>
    </row>
    <row r="978" spans="42:47" x14ac:dyDescent="0.2">
      <c r="AP978" s="27"/>
      <c r="AQ978" s="27"/>
      <c r="AR978" s="27"/>
      <c r="AS978" s="27"/>
      <c r="AT978" s="27"/>
      <c r="AU978" s="27"/>
    </row>
    <row r="979" spans="42:47" x14ac:dyDescent="0.2">
      <c r="AP979" s="27"/>
      <c r="AQ979" s="27"/>
      <c r="AR979" s="27"/>
      <c r="AS979" s="27"/>
      <c r="AT979" s="27"/>
      <c r="AU979" s="27"/>
    </row>
    <row r="980" spans="42:47" x14ac:dyDescent="0.2">
      <c r="AP980" s="27"/>
      <c r="AQ980" s="27"/>
      <c r="AR980" s="27"/>
      <c r="AS980" s="27"/>
      <c r="AT980" s="27"/>
      <c r="AU980" s="27"/>
    </row>
    <row r="981" spans="42:47" x14ac:dyDescent="0.2">
      <c r="AP981" s="27"/>
      <c r="AQ981" s="27"/>
      <c r="AR981" s="27"/>
      <c r="AS981" s="27"/>
      <c r="AT981" s="27"/>
      <c r="AU981" s="27"/>
    </row>
    <row r="982" spans="42:47" x14ac:dyDescent="0.2">
      <c r="AP982" s="27"/>
      <c r="AQ982" s="27"/>
      <c r="AR982" s="27"/>
      <c r="AS982" s="27"/>
      <c r="AT982" s="27"/>
      <c r="AU982" s="27"/>
    </row>
    <row r="983" spans="42:47" x14ac:dyDescent="0.2">
      <c r="AP983" s="27"/>
      <c r="AQ983" s="27"/>
      <c r="AR983" s="27"/>
      <c r="AS983" s="27"/>
      <c r="AT983" s="27"/>
      <c r="AU983" s="27"/>
    </row>
    <row r="984" spans="42:47" x14ac:dyDescent="0.2">
      <c r="AP984" s="27"/>
      <c r="AQ984" s="27"/>
      <c r="AR984" s="27"/>
      <c r="AS984" s="27"/>
      <c r="AT984" s="27"/>
      <c r="AU984" s="27"/>
    </row>
    <row r="985" spans="42:47" x14ac:dyDescent="0.2">
      <c r="AP985" s="27"/>
      <c r="AQ985" s="27"/>
      <c r="AR985" s="27"/>
      <c r="AS985" s="27"/>
      <c r="AT985" s="27"/>
      <c r="AU985" s="27"/>
    </row>
    <row r="986" spans="42:47" x14ac:dyDescent="0.2">
      <c r="AP986" s="27"/>
      <c r="AQ986" s="27"/>
      <c r="AR986" s="27"/>
      <c r="AS986" s="27"/>
      <c r="AT986" s="27"/>
      <c r="AU986" s="27"/>
    </row>
    <row r="987" spans="42:47" x14ac:dyDescent="0.2">
      <c r="AP987" s="27"/>
      <c r="AQ987" s="27"/>
      <c r="AR987" s="27"/>
      <c r="AS987" s="27"/>
      <c r="AT987" s="27"/>
      <c r="AU987" s="27"/>
    </row>
    <row r="988" spans="42:47" x14ac:dyDescent="0.2">
      <c r="AP988" s="27"/>
      <c r="AQ988" s="27"/>
      <c r="AR988" s="27"/>
      <c r="AS988" s="27"/>
      <c r="AT988" s="27"/>
      <c r="AU988" s="27"/>
    </row>
    <row r="989" spans="42:47" x14ac:dyDescent="0.2">
      <c r="AP989" s="27"/>
      <c r="AQ989" s="27"/>
      <c r="AR989" s="27"/>
      <c r="AS989" s="27"/>
      <c r="AT989" s="27"/>
      <c r="AU989" s="27"/>
    </row>
    <row r="990" spans="42:47" x14ac:dyDescent="0.2">
      <c r="AP990" s="27"/>
      <c r="AQ990" s="27"/>
      <c r="AR990" s="27"/>
      <c r="AS990" s="27"/>
      <c r="AT990" s="27"/>
      <c r="AU990" s="27"/>
    </row>
    <row r="991" spans="42:47" x14ac:dyDescent="0.2">
      <c r="AP991" s="27"/>
      <c r="AQ991" s="27"/>
      <c r="AR991" s="27"/>
      <c r="AS991" s="27"/>
      <c r="AT991" s="27"/>
      <c r="AU991" s="27"/>
    </row>
    <row r="992" spans="42:47" x14ac:dyDescent="0.2">
      <c r="AP992" s="27"/>
      <c r="AQ992" s="27"/>
      <c r="AR992" s="27"/>
      <c r="AS992" s="27"/>
      <c r="AT992" s="27"/>
      <c r="AU992" s="27"/>
    </row>
    <row r="993" spans="42:47" x14ac:dyDescent="0.2">
      <c r="AP993" s="27"/>
      <c r="AQ993" s="27"/>
      <c r="AR993" s="27"/>
      <c r="AS993" s="27"/>
      <c r="AT993" s="27"/>
      <c r="AU993" s="27"/>
    </row>
    <row r="994" spans="42:47" x14ac:dyDescent="0.2">
      <c r="AP994" s="27"/>
      <c r="AQ994" s="27"/>
      <c r="AR994" s="27"/>
      <c r="AS994" s="27"/>
      <c r="AT994" s="27"/>
      <c r="AU994" s="27"/>
    </row>
    <row r="995" spans="42:47" x14ac:dyDescent="0.2">
      <c r="AP995" s="27"/>
      <c r="AQ995" s="27"/>
      <c r="AR995" s="27"/>
      <c r="AS995" s="27"/>
      <c r="AT995" s="27"/>
      <c r="AU995" s="27"/>
    </row>
    <row r="996" spans="42:47" x14ac:dyDescent="0.2">
      <c r="AP996" s="27"/>
      <c r="AQ996" s="27"/>
      <c r="AR996" s="27"/>
      <c r="AS996" s="27"/>
      <c r="AT996" s="27"/>
      <c r="AU996" s="27"/>
    </row>
    <row r="997" spans="42:47" x14ac:dyDescent="0.2">
      <c r="AP997" s="27"/>
      <c r="AQ997" s="27"/>
      <c r="AR997" s="27"/>
      <c r="AS997" s="27"/>
      <c r="AT997" s="27"/>
      <c r="AU997" s="27"/>
    </row>
    <row r="998" spans="42:47" x14ac:dyDescent="0.2">
      <c r="AP998" s="27"/>
      <c r="AQ998" s="27"/>
      <c r="AR998" s="27"/>
      <c r="AS998" s="27"/>
      <c r="AT998" s="27"/>
      <c r="AU998" s="27"/>
    </row>
    <row r="999" spans="42:47" x14ac:dyDescent="0.2">
      <c r="AP999" s="27"/>
      <c r="AQ999" s="27"/>
      <c r="AR999" s="27"/>
      <c r="AS999" s="27"/>
      <c r="AT999" s="27"/>
      <c r="AU999" s="27"/>
    </row>
    <row r="1000" spans="42:47" x14ac:dyDescent="0.2">
      <c r="AP1000" s="27"/>
      <c r="AQ1000" s="27"/>
      <c r="AR1000" s="27"/>
      <c r="AS1000" s="27"/>
      <c r="AT1000" s="27"/>
      <c r="AU1000" s="27"/>
    </row>
    <row r="1001" spans="42:47" x14ac:dyDescent="0.2">
      <c r="AP1001" s="27"/>
      <c r="AQ1001" s="27"/>
      <c r="AR1001" s="27"/>
      <c r="AS1001" s="27"/>
      <c r="AT1001" s="27"/>
      <c r="AU1001" s="27"/>
    </row>
    <row r="1002" spans="42:47" x14ac:dyDescent="0.2">
      <c r="AP1002" s="27"/>
      <c r="AQ1002" s="27"/>
      <c r="AR1002" s="27"/>
      <c r="AS1002" s="27"/>
      <c r="AT1002" s="27"/>
      <c r="AU1002" s="27"/>
    </row>
    <row r="1003" spans="42:47" x14ac:dyDescent="0.2">
      <c r="AP1003" s="27"/>
      <c r="AQ1003" s="27"/>
      <c r="AR1003" s="27"/>
      <c r="AS1003" s="27"/>
      <c r="AT1003" s="27"/>
      <c r="AU1003" s="27"/>
    </row>
    <row r="1004" spans="42:47" x14ac:dyDescent="0.2">
      <c r="AP1004" s="27"/>
      <c r="AQ1004" s="27"/>
      <c r="AR1004" s="27"/>
      <c r="AS1004" s="27"/>
      <c r="AT1004" s="27"/>
      <c r="AU1004" s="27"/>
    </row>
    <row r="1005" spans="42:47" x14ac:dyDescent="0.2">
      <c r="AP1005" s="27"/>
      <c r="AQ1005" s="27"/>
      <c r="AR1005" s="27"/>
      <c r="AS1005" s="27"/>
      <c r="AT1005" s="27"/>
      <c r="AU1005" s="27"/>
    </row>
    <row r="1006" spans="42:47" x14ac:dyDescent="0.2">
      <c r="AP1006" s="27"/>
      <c r="AQ1006" s="27"/>
      <c r="AR1006" s="27"/>
      <c r="AS1006" s="27"/>
      <c r="AT1006" s="27"/>
      <c r="AU1006" s="27"/>
    </row>
    <row r="1007" spans="42:47" x14ac:dyDescent="0.2">
      <c r="AP1007" s="27"/>
      <c r="AQ1007" s="27"/>
      <c r="AR1007" s="27"/>
      <c r="AS1007" s="27"/>
      <c r="AT1007" s="27"/>
      <c r="AU1007" s="27"/>
    </row>
    <row r="1008" spans="42:47" x14ac:dyDescent="0.2">
      <c r="AP1008" s="27"/>
      <c r="AQ1008" s="27"/>
      <c r="AR1008" s="27"/>
      <c r="AS1008" s="27"/>
      <c r="AT1008" s="27"/>
      <c r="AU1008" s="27"/>
    </row>
    <row r="1009" spans="42:47" x14ac:dyDescent="0.2">
      <c r="AP1009" s="27"/>
      <c r="AQ1009" s="27"/>
      <c r="AR1009" s="27"/>
      <c r="AS1009" s="27"/>
      <c r="AT1009" s="27"/>
      <c r="AU1009" s="27"/>
    </row>
    <row r="1010" spans="42:47" x14ac:dyDescent="0.2">
      <c r="AP1010" s="27"/>
      <c r="AQ1010" s="27"/>
      <c r="AR1010" s="27"/>
      <c r="AS1010" s="27"/>
      <c r="AT1010" s="27"/>
      <c r="AU1010" s="27"/>
    </row>
    <row r="1011" spans="42:47" x14ac:dyDescent="0.2">
      <c r="AP1011" s="27"/>
      <c r="AQ1011" s="27"/>
      <c r="AR1011" s="27"/>
      <c r="AS1011" s="27"/>
      <c r="AT1011" s="27"/>
      <c r="AU1011" s="27"/>
    </row>
    <row r="1012" spans="42:47" x14ac:dyDescent="0.2">
      <c r="AP1012" s="27"/>
      <c r="AQ1012" s="27"/>
      <c r="AR1012" s="27"/>
      <c r="AS1012" s="27"/>
      <c r="AT1012" s="27"/>
      <c r="AU1012" s="27"/>
    </row>
    <row r="1013" spans="42:47" x14ac:dyDescent="0.2">
      <c r="AP1013" s="27"/>
      <c r="AQ1013" s="27"/>
      <c r="AR1013" s="27"/>
      <c r="AS1013" s="27"/>
      <c r="AT1013" s="27"/>
      <c r="AU1013" s="27"/>
    </row>
    <row r="1014" spans="42:47" x14ac:dyDescent="0.2">
      <c r="AP1014" s="27"/>
      <c r="AQ1014" s="27"/>
      <c r="AR1014" s="27"/>
      <c r="AS1014" s="27"/>
      <c r="AT1014" s="27"/>
      <c r="AU1014" s="27"/>
    </row>
    <row r="1015" spans="42:47" x14ac:dyDescent="0.2">
      <c r="AP1015" s="27"/>
      <c r="AQ1015" s="27"/>
      <c r="AR1015" s="27"/>
      <c r="AS1015" s="27"/>
      <c r="AT1015" s="27"/>
      <c r="AU1015" s="27"/>
    </row>
    <row r="1016" spans="42:47" x14ac:dyDescent="0.2">
      <c r="AP1016" s="27"/>
      <c r="AQ1016" s="27"/>
      <c r="AR1016" s="27"/>
      <c r="AS1016" s="27"/>
      <c r="AT1016" s="27"/>
      <c r="AU1016" s="27"/>
    </row>
    <row r="1017" spans="42:47" x14ac:dyDescent="0.2">
      <c r="AP1017" s="27"/>
      <c r="AQ1017" s="27"/>
      <c r="AR1017" s="27"/>
      <c r="AS1017" s="27"/>
      <c r="AT1017" s="27"/>
      <c r="AU1017" s="27"/>
    </row>
    <row r="1018" spans="42:47" x14ac:dyDescent="0.2">
      <c r="AP1018" s="27"/>
      <c r="AQ1018" s="27"/>
      <c r="AR1018" s="27"/>
      <c r="AS1018" s="27"/>
      <c r="AT1018" s="27"/>
      <c r="AU1018" s="27"/>
    </row>
    <row r="1019" spans="42:47" x14ac:dyDescent="0.2">
      <c r="AP1019" s="27"/>
      <c r="AQ1019" s="27"/>
      <c r="AR1019" s="27"/>
      <c r="AS1019" s="27"/>
      <c r="AT1019" s="27"/>
      <c r="AU1019" s="27"/>
    </row>
    <row r="1020" spans="42:47" x14ac:dyDescent="0.2">
      <c r="AP1020" s="27"/>
      <c r="AQ1020" s="27"/>
      <c r="AR1020" s="27"/>
      <c r="AS1020" s="27"/>
      <c r="AT1020" s="27"/>
      <c r="AU1020" s="27"/>
    </row>
    <row r="1021" spans="42:47" x14ac:dyDescent="0.2">
      <c r="AP1021" s="27"/>
      <c r="AQ1021" s="27"/>
      <c r="AR1021" s="27"/>
      <c r="AS1021" s="27"/>
      <c r="AT1021" s="27"/>
      <c r="AU1021" s="27"/>
    </row>
    <row r="1022" spans="42:47" x14ac:dyDescent="0.2">
      <c r="AP1022" s="27"/>
      <c r="AQ1022" s="27"/>
      <c r="AR1022" s="27"/>
      <c r="AS1022" s="27"/>
      <c r="AT1022" s="27"/>
      <c r="AU1022" s="27"/>
    </row>
    <row r="1023" spans="42:47" x14ac:dyDescent="0.2">
      <c r="AP1023" s="27"/>
      <c r="AQ1023" s="27"/>
      <c r="AR1023" s="27"/>
      <c r="AS1023" s="27"/>
      <c r="AT1023" s="27"/>
      <c r="AU1023" s="27"/>
    </row>
    <row r="1024" spans="42:47" x14ac:dyDescent="0.2">
      <c r="AP1024" s="27"/>
      <c r="AQ1024" s="27"/>
      <c r="AR1024" s="27"/>
      <c r="AS1024" s="27"/>
      <c r="AT1024" s="27"/>
      <c r="AU1024" s="27"/>
    </row>
    <row r="1025" spans="42:47" x14ac:dyDescent="0.2">
      <c r="AP1025" s="27"/>
      <c r="AQ1025" s="27"/>
      <c r="AR1025" s="27"/>
      <c r="AS1025" s="27"/>
      <c r="AT1025" s="27"/>
      <c r="AU1025" s="27"/>
    </row>
    <row r="1026" spans="42:47" x14ac:dyDescent="0.2">
      <c r="AP1026" s="27"/>
      <c r="AQ1026" s="27"/>
      <c r="AR1026" s="27"/>
      <c r="AS1026" s="27"/>
      <c r="AT1026" s="27"/>
      <c r="AU1026" s="27"/>
    </row>
    <row r="1027" spans="42:47" x14ac:dyDescent="0.2">
      <c r="AP1027" s="27"/>
      <c r="AQ1027" s="27"/>
      <c r="AR1027" s="27"/>
      <c r="AS1027" s="27"/>
      <c r="AT1027" s="27"/>
      <c r="AU1027" s="27"/>
    </row>
    <row r="1028" spans="42:47" x14ac:dyDescent="0.2">
      <c r="AP1028" s="27"/>
      <c r="AQ1028" s="27"/>
      <c r="AR1028" s="27"/>
      <c r="AS1028" s="27"/>
      <c r="AT1028" s="27"/>
      <c r="AU1028" s="27"/>
    </row>
    <row r="1029" spans="42:47" x14ac:dyDescent="0.2">
      <c r="AP1029" s="27"/>
      <c r="AQ1029" s="27"/>
      <c r="AR1029" s="27"/>
      <c r="AS1029" s="27"/>
      <c r="AT1029" s="27"/>
      <c r="AU1029" s="27"/>
    </row>
    <row r="1030" spans="42:47" x14ac:dyDescent="0.2">
      <c r="AP1030" s="27"/>
      <c r="AQ1030" s="27"/>
      <c r="AR1030" s="27"/>
      <c r="AS1030" s="27"/>
      <c r="AT1030" s="27"/>
      <c r="AU1030" s="27"/>
    </row>
    <row r="1031" spans="42:47" x14ac:dyDescent="0.2">
      <c r="AP1031" s="27"/>
      <c r="AQ1031" s="27"/>
      <c r="AR1031" s="27"/>
      <c r="AS1031" s="27"/>
      <c r="AT1031" s="27"/>
      <c r="AU1031" s="27"/>
    </row>
    <row r="1032" spans="42:47" x14ac:dyDescent="0.2">
      <c r="AP1032" s="27"/>
      <c r="AQ1032" s="27"/>
      <c r="AR1032" s="27"/>
      <c r="AS1032" s="27"/>
      <c r="AT1032" s="27"/>
      <c r="AU1032" s="27"/>
    </row>
    <row r="1033" spans="42:47" x14ac:dyDescent="0.2">
      <c r="AP1033" s="27"/>
      <c r="AQ1033" s="27"/>
      <c r="AR1033" s="27"/>
      <c r="AS1033" s="27"/>
      <c r="AT1033" s="27"/>
      <c r="AU1033" s="27"/>
    </row>
    <row r="1034" spans="42:47" x14ac:dyDescent="0.2">
      <c r="AP1034" s="27"/>
      <c r="AQ1034" s="27"/>
      <c r="AR1034" s="27"/>
      <c r="AS1034" s="27"/>
      <c r="AT1034" s="27"/>
      <c r="AU1034" s="27"/>
    </row>
    <row r="1035" spans="42:47" x14ac:dyDescent="0.2">
      <c r="AP1035" s="27"/>
      <c r="AQ1035" s="27"/>
      <c r="AR1035" s="27"/>
      <c r="AS1035" s="27"/>
      <c r="AT1035" s="27"/>
      <c r="AU1035" s="27"/>
    </row>
    <row r="1036" spans="42:47" x14ac:dyDescent="0.2">
      <c r="AP1036" s="27"/>
      <c r="AQ1036" s="27"/>
      <c r="AR1036" s="27"/>
      <c r="AS1036" s="27"/>
      <c r="AT1036" s="27"/>
      <c r="AU1036" s="27"/>
    </row>
    <row r="1037" spans="42:47" x14ac:dyDescent="0.2">
      <c r="AP1037" s="27"/>
      <c r="AQ1037" s="27"/>
      <c r="AR1037" s="27"/>
      <c r="AS1037" s="27"/>
      <c r="AT1037" s="27"/>
      <c r="AU1037" s="27"/>
    </row>
    <row r="1038" spans="42:47" x14ac:dyDescent="0.2">
      <c r="AP1038" s="27"/>
      <c r="AQ1038" s="27"/>
      <c r="AR1038" s="27"/>
      <c r="AS1038" s="27"/>
      <c r="AT1038" s="27"/>
      <c r="AU1038" s="27"/>
    </row>
    <row r="1039" spans="42:47" x14ac:dyDescent="0.2">
      <c r="AP1039" s="27"/>
      <c r="AQ1039" s="27"/>
      <c r="AR1039" s="27"/>
      <c r="AS1039" s="27"/>
      <c r="AT1039" s="27"/>
      <c r="AU1039" s="27"/>
    </row>
    <row r="1040" spans="42:47" x14ac:dyDescent="0.2">
      <c r="AP1040" s="27"/>
      <c r="AQ1040" s="27"/>
      <c r="AR1040" s="27"/>
      <c r="AS1040" s="27"/>
      <c r="AT1040" s="27"/>
      <c r="AU1040" s="27"/>
    </row>
    <row r="1041" spans="42:47" x14ac:dyDescent="0.2">
      <c r="AP1041" s="27"/>
      <c r="AQ1041" s="27"/>
      <c r="AR1041" s="27"/>
      <c r="AS1041" s="27"/>
      <c r="AT1041" s="27"/>
      <c r="AU1041" s="27"/>
    </row>
    <row r="1042" spans="42:47" x14ac:dyDescent="0.2">
      <c r="AP1042" s="27"/>
      <c r="AQ1042" s="27"/>
      <c r="AR1042" s="27"/>
      <c r="AS1042" s="27"/>
      <c r="AT1042" s="27"/>
      <c r="AU1042" s="27"/>
    </row>
    <row r="1043" spans="42:47" x14ac:dyDescent="0.2">
      <c r="AP1043" s="27"/>
      <c r="AQ1043" s="27"/>
      <c r="AR1043" s="27"/>
      <c r="AS1043" s="27"/>
      <c r="AT1043" s="27"/>
      <c r="AU1043" s="27"/>
    </row>
    <row r="1044" spans="42:47" x14ac:dyDescent="0.2">
      <c r="AP1044" s="27"/>
      <c r="AQ1044" s="27"/>
      <c r="AR1044" s="27"/>
      <c r="AS1044" s="27"/>
      <c r="AT1044" s="27"/>
      <c r="AU1044" s="27"/>
    </row>
    <row r="1045" spans="42:47" x14ac:dyDescent="0.2">
      <c r="AP1045" s="27"/>
      <c r="AQ1045" s="27"/>
      <c r="AR1045" s="27"/>
      <c r="AS1045" s="27"/>
      <c r="AT1045" s="27"/>
      <c r="AU1045" s="27"/>
    </row>
    <row r="1046" spans="42:47" x14ac:dyDescent="0.2">
      <c r="AP1046" s="27"/>
      <c r="AQ1046" s="27"/>
      <c r="AR1046" s="27"/>
      <c r="AS1046" s="27"/>
      <c r="AT1046" s="27"/>
      <c r="AU1046" s="27"/>
    </row>
    <row r="1047" spans="42:47" x14ac:dyDescent="0.2">
      <c r="AP1047" s="27"/>
      <c r="AQ1047" s="27"/>
      <c r="AR1047" s="27"/>
      <c r="AS1047" s="27"/>
      <c r="AT1047" s="27"/>
      <c r="AU1047" s="27"/>
    </row>
    <row r="1048" spans="42:47" x14ac:dyDescent="0.2">
      <c r="AP1048" s="27"/>
      <c r="AQ1048" s="27"/>
      <c r="AR1048" s="27"/>
      <c r="AS1048" s="27"/>
      <c r="AT1048" s="27"/>
      <c r="AU1048" s="27"/>
    </row>
    <row r="1049" spans="42:47" x14ac:dyDescent="0.2">
      <c r="AP1049" s="27"/>
      <c r="AQ1049" s="27"/>
      <c r="AR1049" s="27"/>
      <c r="AS1049" s="27"/>
      <c r="AT1049" s="27"/>
      <c r="AU1049" s="27"/>
    </row>
    <row r="1050" spans="42:47" x14ac:dyDescent="0.2">
      <c r="AP1050" s="27"/>
      <c r="AQ1050" s="27"/>
      <c r="AR1050" s="27"/>
      <c r="AS1050" s="27"/>
      <c r="AT1050" s="27"/>
      <c r="AU1050" s="27"/>
    </row>
    <row r="1051" spans="42:47" x14ac:dyDescent="0.2">
      <c r="AP1051" s="27"/>
      <c r="AQ1051" s="27"/>
      <c r="AR1051" s="27"/>
      <c r="AS1051" s="27"/>
      <c r="AT1051" s="27"/>
      <c r="AU1051" s="27"/>
    </row>
    <row r="1052" spans="42:47" x14ac:dyDescent="0.2">
      <c r="AP1052" s="27"/>
      <c r="AQ1052" s="27"/>
      <c r="AR1052" s="27"/>
      <c r="AS1052" s="27"/>
      <c r="AT1052" s="27"/>
      <c r="AU1052" s="27"/>
    </row>
    <row r="1053" spans="42:47" x14ac:dyDescent="0.2">
      <c r="AP1053" s="27"/>
      <c r="AQ1053" s="27"/>
      <c r="AR1053" s="27"/>
      <c r="AS1053" s="27"/>
      <c r="AT1053" s="27"/>
      <c r="AU1053" s="27"/>
    </row>
    <row r="1054" spans="42:47" x14ac:dyDescent="0.2">
      <c r="AP1054" s="27"/>
      <c r="AQ1054" s="27"/>
      <c r="AR1054" s="27"/>
      <c r="AS1054" s="27"/>
      <c r="AT1054" s="27"/>
      <c r="AU1054" s="27"/>
    </row>
    <row r="1055" spans="42:47" x14ac:dyDescent="0.2">
      <c r="AP1055" s="27"/>
      <c r="AQ1055" s="27"/>
      <c r="AR1055" s="27"/>
      <c r="AS1055" s="27"/>
      <c r="AT1055" s="27"/>
      <c r="AU1055" s="27"/>
    </row>
    <row r="1056" spans="42:47" x14ac:dyDescent="0.2">
      <c r="AP1056" s="27"/>
      <c r="AQ1056" s="27"/>
      <c r="AR1056" s="27"/>
      <c r="AS1056" s="27"/>
      <c r="AT1056" s="27"/>
      <c r="AU1056" s="27"/>
    </row>
    <row r="1057" spans="42:47" x14ac:dyDescent="0.2">
      <c r="AP1057" s="27"/>
      <c r="AQ1057" s="27"/>
      <c r="AR1057" s="27"/>
      <c r="AS1057" s="27"/>
      <c r="AT1057" s="27"/>
      <c r="AU1057" s="27"/>
    </row>
    <row r="1058" spans="42:47" x14ac:dyDescent="0.2">
      <c r="AP1058" s="27"/>
      <c r="AQ1058" s="27"/>
      <c r="AR1058" s="27"/>
      <c r="AS1058" s="27"/>
      <c r="AT1058" s="27"/>
      <c r="AU1058" s="27"/>
    </row>
    <row r="1059" spans="42:47" x14ac:dyDescent="0.2">
      <c r="AP1059" s="27"/>
      <c r="AQ1059" s="27"/>
      <c r="AR1059" s="27"/>
      <c r="AS1059" s="27"/>
      <c r="AT1059" s="27"/>
      <c r="AU1059" s="27"/>
    </row>
    <row r="1060" spans="42:47" x14ac:dyDescent="0.2">
      <c r="AP1060" s="27"/>
      <c r="AQ1060" s="27"/>
      <c r="AR1060" s="27"/>
      <c r="AS1060" s="27"/>
      <c r="AT1060" s="27"/>
      <c r="AU1060" s="27"/>
    </row>
    <row r="1061" spans="42:47" x14ac:dyDescent="0.2">
      <c r="AP1061" s="27"/>
      <c r="AQ1061" s="27"/>
      <c r="AR1061" s="27"/>
      <c r="AS1061" s="27"/>
      <c r="AT1061" s="27"/>
      <c r="AU1061" s="27"/>
    </row>
    <row r="1062" spans="42:47" x14ac:dyDescent="0.2">
      <c r="AP1062" s="27"/>
      <c r="AQ1062" s="27"/>
      <c r="AR1062" s="27"/>
      <c r="AS1062" s="27"/>
      <c r="AT1062" s="27"/>
      <c r="AU1062" s="27"/>
    </row>
    <row r="1063" spans="42:47" x14ac:dyDescent="0.2">
      <c r="AP1063" s="27"/>
      <c r="AQ1063" s="27"/>
      <c r="AR1063" s="27"/>
      <c r="AS1063" s="27"/>
      <c r="AT1063" s="27"/>
      <c r="AU1063" s="27"/>
    </row>
    <row r="1064" spans="42:47" x14ac:dyDescent="0.2">
      <c r="AP1064" s="27"/>
      <c r="AQ1064" s="27"/>
      <c r="AR1064" s="27"/>
      <c r="AS1064" s="27"/>
      <c r="AT1064" s="27"/>
      <c r="AU1064" s="27"/>
    </row>
    <row r="1065" spans="42:47" x14ac:dyDescent="0.2">
      <c r="AP1065" s="27"/>
      <c r="AQ1065" s="27"/>
      <c r="AR1065" s="27"/>
      <c r="AS1065" s="27"/>
      <c r="AT1065" s="27"/>
      <c r="AU1065" s="27"/>
    </row>
    <row r="1066" spans="42:47" x14ac:dyDescent="0.2">
      <c r="AP1066" s="27"/>
      <c r="AQ1066" s="27"/>
      <c r="AR1066" s="27"/>
      <c r="AS1066" s="27"/>
      <c r="AT1066" s="27"/>
      <c r="AU1066" s="27"/>
    </row>
    <row r="1067" spans="42:47" x14ac:dyDescent="0.2">
      <c r="AP1067" s="27"/>
      <c r="AQ1067" s="27"/>
      <c r="AR1067" s="27"/>
      <c r="AS1067" s="27"/>
      <c r="AT1067" s="27"/>
      <c r="AU1067" s="27"/>
    </row>
    <row r="1068" spans="42:47" x14ac:dyDescent="0.2">
      <c r="AP1068" s="27"/>
      <c r="AQ1068" s="27"/>
      <c r="AR1068" s="27"/>
      <c r="AS1068" s="27"/>
      <c r="AT1068" s="27"/>
      <c r="AU1068" s="27"/>
    </row>
    <row r="1069" spans="42:47" x14ac:dyDescent="0.2">
      <c r="AP1069" s="27"/>
      <c r="AQ1069" s="27"/>
      <c r="AR1069" s="27"/>
      <c r="AS1069" s="27"/>
      <c r="AT1069" s="27"/>
      <c r="AU1069" s="27"/>
    </row>
    <row r="1070" spans="42:47" x14ac:dyDescent="0.2">
      <c r="AP1070" s="27"/>
      <c r="AQ1070" s="27"/>
      <c r="AR1070" s="27"/>
      <c r="AS1070" s="27"/>
      <c r="AT1070" s="27"/>
      <c r="AU1070" s="27"/>
    </row>
    <row r="1071" spans="42:47" x14ac:dyDescent="0.2">
      <c r="AP1071" s="27"/>
      <c r="AQ1071" s="27"/>
      <c r="AR1071" s="27"/>
      <c r="AS1071" s="27"/>
      <c r="AT1071" s="27"/>
      <c r="AU1071" s="27"/>
    </row>
    <row r="1072" spans="42:47" x14ac:dyDescent="0.2">
      <c r="AP1072" s="27"/>
      <c r="AQ1072" s="27"/>
      <c r="AR1072" s="27"/>
      <c r="AS1072" s="27"/>
      <c r="AT1072" s="27"/>
      <c r="AU1072" s="27"/>
    </row>
    <row r="1073" spans="42:47" x14ac:dyDescent="0.2">
      <c r="AP1073" s="27"/>
      <c r="AQ1073" s="27"/>
      <c r="AR1073" s="27"/>
      <c r="AS1073" s="27"/>
      <c r="AT1073" s="27"/>
      <c r="AU1073" s="27"/>
    </row>
    <row r="1074" spans="42:47" x14ac:dyDescent="0.2">
      <c r="AP1074" s="27"/>
      <c r="AQ1074" s="27"/>
      <c r="AR1074" s="27"/>
      <c r="AS1074" s="27"/>
      <c r="AT1074" s="27"/>
      <c r="AU1074" s="27"/>
    </row>
    <row r="1075" spans="42:47" x14ac:dyDescent="0.2">
      <c r="AP1075" s="27"/>
      <c r="AQ1075" s="27"/>
      <c r="AR1075" s="27"/>
      <c r="AS1075" s="27"/>
      <c r="AT1075" s="27"/>
      <c r="AU1075" s="27"/>
    </row>
    <row r="1076" spans="42:47" x14ac:dyDescent="0.2">
      <c r="AP1076" s="27"/>
      <c r="AQ1076" s="27"/>
      <c r="AR1076" s="27"/>
      <c r="AS1076" s="27"/>
      <c r="AT1076" s="27"/>
      <c r="AU1076" s="27"/>
    </row>
    <row r="1077" spans="42:47" x14ac:dyDescent="0.2">
      <c r="AP1077" s="27"/>
      <c r="AQ1077" s="27"/>
      <c r="AR1077" s="27"/>
      <c r="AS1077" s="27"/>
      <c r="AT1077" s="27"/>
      <c r="AU1077" s="27"/>
    </row>
    <row r="1078" spans="42:47" x14ac:dyDescent="0.2">
      <c r="AP1078" s="27"/>
      <c r="AQ1078" s="27"/>
      <c r="AR1078" s="27"/>
      <c r="AS1078" s="27"/>
      <c r="AT1078" s="27"/>
      <c r="AU1078" s="27"/>
    </row>
    <row r="1079" spans="42:47" x14ac:dyDescent="0.2">
      <c r="AP1079" s="27"/>
      <c r="AQ1079" s="27"/>
      <c r="AR1079" s="27"/>
      <c r="AS1079" s="27"/>
      <c r="AT1079" s="27"/>
      <c r="AU1079" s="27"/>
    </row>
    <row r="1080" spans="42:47" x14ac:dyDescent="0.2">
      <c r="AP1080" s="27"/>
      <c r="AQ1080" s="27"/>
      <c r="AR1080" s="27"/>
      <c r="AS1080" s="27"/>
      <c r="AT1080" s="27"/>
      <c r="AU1080" s="27"/>
    </row>
    <row r="1081" spans="42:47" x14ac:dyDescent="0.2">
      <c r="AP1081" s="27"/>
      <c r="AQ1081" s="27"/>
      <c r="AR1081" s="27"/>
      <c r="AS1081" s="27"/>
      <c r="AT1081" s="27"/>
      <c r="AU1081" s="27"/>
    </row>
    <row r="1082" spans="42:47" x14ac:dyDescent="0.2">
      <c r="AP1082" s="27"/>
      <c r="AQ1082" s="27"/>
      <c r="AR1082" s="27"/>
      <c r="AS1082" s="27"/>
      <c r="AT1082" s="27"/>
      <c r="AU1082" s="27"/>
    </row>
    <row r="1083" spans="42:47" x14ac:dyDescent="0.2">
      <c r="AP1083" s="27"/>
      <c r="AQ1083" s="27"/>
      <c r="AR1083" s="27"/>
      <c r="AS1083" s="27"/>
      <c r="AT1083" s="27"/>
      <c r="AU1083" s="27"/>
    </row>
    <row r="1084" spans="42:47" x14ac:dyDescent="0.2">
      <c r="AP1084" s="27"/>
      <c r="AQ1084" s="27"/>
      <c r="AR1084" s="27"/>
      <c r="AS1084" s="27"/>
      <c r="AT1084" s="27"/>
      <c r="AU1084" s="27"/>
    </row>
    <row r="1085" spans="42:47" x14ac:dyDescent="0.2">
      <c r="AP1085" s="27"/>
      <c r="AQ1085" s="27"/>
      <c r="AR1085" s="27"/>
      <c r="AS1085" s="27"/>
      <c r="AT1085" s="27"/>
      <c r="AU1085" s="27"/>
    </row>
    <row r="1086" spans="42:47" x14ac:dyDescent="0.2">
      <c r="AP1086" s="27"/>
      <c r="AQ1086" s="27"/>
      <c r="AR1086" s="27"/>
      <c r="AS1086" s="27"/>
      <c r="AT1086" s="27"/>
      <c r="AU1086" s="27"/>
    </row>
    <row r="1087" spans="42:47" x14ac:dyDescent="0.2">
      <c r="AP1087" s="27"/>
      <c r="AQ1087" s="27"/>
      <c r="AR1087" s="27"/>
      <c r="AS1087" s="27"/>
      <c r="AT1087" s="27"/>
      <c r="AU1087" s="27"/>
    </row>
    <row r="1088" spans="42:47" x14ac:dyDescent="0.2">
      <c r="AP1088" s="27"/>
      <c r="AQ1088" s="27"/>
      <c r="AR1088" s="27"/>
      <c r="AS1088" s="27"/>
      <c r="AT1088" s="27"/>
      <c r="AU1088" s="27"/>
    </row>
    <row r="1089" spans="42:47" x14ac:dyDescent="0.2">
      <c r="AP1089" s="27"/>
      <c r="AQ1089" s="27"/>
      <c r="AR1089" s="27"/>
      <c r="AS1089" s="27"/>
      <c r="AT1089" s="27"/>
      <c r="AU1089" s="27"/>
    </row>
    <row r="1090" spans="42:47" x14ac:dyDescent="0.2">
      <c r="AP1090" s="27"/>
      <c r="AQ1090" s="27"/>
      <c r="AR1090" s="27"/>
      <c r="AS1090" s="27"/>
      <c r="AT1090" s="27"/>
      <c r="AU1090" s="27"/>
    </row>
    <row r="1091" spans="42:47" x14ac:dyDescent="0.2">
      <c r="AP1091" s="27"/>
      <c r="AQ1091" s="27"/>
      <c r="AR1091" s="27"/>
      <c r="AS1091" s="27"/>
      <c r="AT1091" s="27"/>
      <c r="AU1091" s="27"/>
    </row>
    <row r="1092" spans="42:47" x14ac:dyDescent="0.2">
      <c r="AP1092" s="27"/>
      <c r="AQ1092" s="27"/>
      <c r="AR1092" s="27"/>
      <c r="AS1092" s="27"/>
      <c r="AT1092" s="27"/>
      <c r="AU1092" s="27"/>
    </row>
    <row r="1093" spans="42:47" x14ac:dyDescent="0.2">
      <c r="AP1093" s="27"/>
      <c r="AQ1093" s="27"/>
      <c r="AR1093" s="27"/>
      <c r="AS1093" s="27"/>
      <c r="AT1093" s="27"/>
      <c r="AU1093" s="27"/>
    </row>
    <row r="1094" spans="42:47" x14ac:dyDescent="0.2">
      <c r="AP1094" s="27"/>
      <c r="AQ1094" s="27"/>
      <c r="AR1094" s="27"/>
      <c r="AS1094" s="27"/>
      <c r="AT1094" s="27"/>
      <c r="AU1094" s="27"/>
    </row>
    <row r="1095" spans="42:47" x14ac:dyDescent="0.2">
      <c r="AP1095" s="27"/>
      <c r="AQ1095" s="27"/>
      <c r="AR1095" s="27"/>
      <c r="AS1095" s="27"/>
      <c r="AT1095" s="27"/>
      <c r="AU1095" s="27"/>
    </row>
    <row r="1096" spans="42:47" x14ac:dyDescent="0.2">
      <c r="AP1096" s="27"/>
      <c r="AQ1096" s="27"/>
      <c r="AR1096" s="27"/>
      <c r="AS1096" s="27"/>
      <c r="AT1096" s="27"/>
      <c r="AU1096" s="27"/>
    </row>
    <row r="1097" spans="42:47" x14ac:dyDescent="0.2">
      <c r="AP1097" s="27"/>
      <c r="AQ1097" s="27"/>
      <c r="AR1097" s="27"/>
      <c r="AS1097" s="27"/>
      <c r="AT1097" s="27"/>
      <c r="AU1097" s="27"/>
    </row>
    <row r="1098" spans="42:47" x14ac:dyDescent="0.2">
      <c r="AP1098" s="27"/>
      <c r="AQ1098" s="27"/>
      <c r="AR1098" s="27"/>
      <c r="AS1098" s="27"/>
      <c r="AT1098" s="27"/>
      <c r="AU1098" s="27"/>
    </row>
    <row r="1099" spans="42:47" x14ac:dyDescent="0.2">
      <c r="AP1099" s="27"/>
      <c r="AQ1099" s="27"/>
      <c r="AR1099" s="27"/>
      <c r="AS1099" s="27"/>
      <c r="AT1099" s="27"/>
      <c r="AU1099" s="27"/>
    </row>
    <row r="1100" spans="42:47" x14ac:dyDescent="0.2">
      <c r="AP1100" s="27"/>
      <c r="AQ1100" s="27"/>
      <c r="AR1100" s="27"/>
      <c r="AS1100" s="27"/>
      <c r="AT1100" s="27"/>
      <c r="AU1100" s="27"/>
    </row>
    <row r="1101" spans="42:47" x14ac:dyDescent="0.2">
      <c r="AP1101" s="27"/>
      <c r="AQ1101" s="27"/>
      <c r="AR1101" s="27"/>
      <c r="AS1101" s="27"/>
      <c r="AT1101" s="27"/>
      <c r="AU1101" s="27"/>
    </row>
    <row r="1102" spans="42:47" x14ac:dyDescent="0.2">
      <c r="AP1102" s="27"/>
      <c r="AQ1102" s="27"/>
      <c r="AR1102" s="27"/>
      <c r="AS1102" s="27"/>
      <c r="AT1102" s="27"/>
      <c r="AU1102" s="27"/>
    </row>
    <row r="1103" spans="42:47" x14ac:dyDescent="0.2">
      <c r="AP1103" s="27"/>
      <c r="AQ1103" s="27"/>
      <c r="AR1103" s="27"/>
      <c r="AS1103" s="27"/>
      <c r="AT1103" s="27"/>
      <c r="AU1103" s="27"/>
    </row>
    <row r="1104" spans="42:47" x14ac:dyDescent="0.2">
      <c r="AP1104" s="27"/>
      <c r="AQ1104" s="27"/>
      <c r="AR1104" s="27"/>
      <c r="AS1104" s="27"/>
      <c r="AT1104" s="27"/>
      <c r="AU1104" s="27"/>
    </row>
    <row r="1105" spans="42:47" x14ac:dyDescent="0.2">
      <c r="AP1105" s="27"/>
      <c r="AQ1105" s="27"/>
      <c r="AR1105" s="27"/>
      <c r="AS1105" s="27"/>
      <c r="AT1105" s="27"/>
      <c r="AU1105" s="27"/>
    </row>
    <row r="1106" spans="42:47" x14ac:dyDescent="0.2">
      <c r="AP1106" s="27"/>
      <c r="AQ1106" s="27"/>
      <c r="AR1106" s="27"/>
      <c r="AS1106" s="27"/>
      <c r="AT1106" s="27"/>
      <c r="AU1106" s="27"/>
    </row>
    <row r="1107" spans="42:47" x14ac:dyDescent="0.2">
      <c r="AP1107" s="27"/>
      <c r="AQ1107" s="27"/>
      <c r="AR1107" s="27"/>
      <c r="AS1107" s="27"/>
      <c r="AT1107" s="27"/>
      <c r="AU1107" s="27"/>
    </row>
    <row r="1108" spans="42:47" x14ac:dyDescent="0.2">
      <c r="AP1108" s="27"/>
      <c r="AQ1108" s="27"/>
      <c r="AR1108" s="27"/>
      <c r="AS1108" s="27"/>
      <c r="AT1108" s="27"/>
      <c r="AU1108" s="27"/>
    </row>
    <row r="1109" spans="42:47" x14ac:dyDescent="0.2">
      <c r="AP1109" s="27"/>
      <c r="AQ1109" s="27"/>
      <c r="AR1109" s="27"/>
      <c r="AS1109" s="27"/>
      <c r="AT1109" s="27"/>
      <c r="AU1109" s="27"/>
    </row>
    <row r="1110" spans="42:47" x14ac:dyDescent="0.2">
      <c r="AP1110" s="27"/>
      <c r="AQ1110" s="27"/>
      <c r="AR1110" s="27"/>
      <c r="AS1110" s="27"/>
      <c r="AT1110" s="27"/>
      <c r="AU1110" s="27"/>
    </row>
    <row r="1111" spans="42:47" x14ac:dyDescent="0.2">
      <c r="AP1111" s="27"/>
      <c r="AQ1111" s="27"/>
      <c r="AR1111" s="27"/>
      <c r="AS1111" s="27"/>
      <c r="AT1111" s="27"/>
      <c r="AU1111" s="27"/>
    </row>
    <row r="1112" spans="42:47" x14ac:dyDescent="0.2">
      <c r="AP1112" s="27"/>
      <c r="AQ1112" s="27"/>
      <c r="AR1112" s="27"/>
      <c r="AS1112" s="27"/>
      <c r="AT1112" s="27"/>
      <c r="AU1112" s="27"/>
    </row>
    <row r="1113" spans="42:47" x14ac:dyDescent="0.2">
      <c r="AP1113" s="27"/>
      <c r="AQ1113" s="27"/>
      <c r="AR1113" s="27"/>
      <c r="AS1113" s="27"/>
      <c r="AT1113" s="27"/>
      <c r="AU1113" s="27"/>
    </row>
    <row r="1114" spans="42:47" x14ac:dyDescent="0.2">
      <c r="AP1114" s="27"/>
      <c r="AQ1114" s="27"/>
      <c r="AR1114" s="27"/>
      <c r="AS1114" s="27"/>
      <c r="AT1114" s="27"/>
      <c r="AU1114" s="27"/>
    </row>
    <row r="1115" spans="42:47" x14ac:dyDescent="0.2">
      <c r="AP1115" s="27"/>
      <c r="AQ1115" s="27"/>
      <c r="AR1115" s="27"/>
      <c r="AS1115" s="27"/>
      <c r="AT1115" s="27"/>
      <c r="AU1115" s="27"/>
    </row>
    <row r="1116" spans="42:47" x14ac:dyDescent="0.2">
      <c r="AP1116" s="27"/>
      <c r="AQ1116" s="27"/>
      <c r="AR1116" s="27"/>
      <c r="AS1116" s="27"/>
      <c r="AT1116" s="27"/>
      <c r="AU1116" s="27"/>
    </row>
    <row r="1117" spans="42:47" x14ac:dyDescent="0.2">
      <c r="AP1117" s="27"/>
      <c r="AQ1117" s="27"/>
      <c r="AR1117" s="27"/>
      <c r="AS1117" s="27"/>
      <c r="AT1117" s="27"/>
      <c r="AU1117" s="27"/>
    </row>
    <row r="1118" spans="42:47" x14ac:dyDescent="0.2">
      <c r="AP1118" s="27"/>
      <c r="AQ1118" s="27"/>
      <c r="AR1118" s="27"/>
      <c r="AS1118" s="27"/>
      <c r="AT1118" s="27"/>
      <c r="AU1118" s="27"/>
    </row>
    <row r="1119" spans="42:47" x14ac:dyDescent="0.2">
      <c r="AP1119" s="27"/>
      <c r="AQ1119" s="27"/>
      <c r="AR1119" s="27"/>
      <c r="AS1119" s="27"/>
      <c r="AT1119" s="27"/>
      <c r="AU1119" s="27"/>
    </row>
    <row r="1120" spans="42:47" x14ac:dyDescent="0.2">
      <c r="AP1120" s="27"/>
      <c r="AQ1120" s="27"/>
      <c r="AR1120" s="27"/>
      <c r="AS1120" s="27"/>
      <c r="AT1120" s="27"/>
      <c r="AU1120" s="27"/>
    </row>
    <row r="1121" spans="42:47" x14ac:dyDescent="0.2">
      <c r="AP1121" s="27"/>
      <c r="AQ1121" s="27"/>
      <c r="AR1121" s="27"/>
      <c r="AS1121" s="27"/>
      <c r="AT1121" s="27"/>
      <c r="AU1121" s="27"/>
    </row>
    <row r="1122" spans="42:47" x14ac:dyDescent="0.2">
      <c r="AP1122" s="27"/>
      <c r="AQ1122" s="27"/>
      <c r="AR1122" s="27"/>
      <c r="AS1122" s="27"/>
      <c r="AT1122" s="27"/>
      <c r="AU1122" s="27"/>
    </row>
    <row r="1123" spans="42:47" x14ac:dyDescent="0.2">
      <c r="AP1123" s="27"/>
      <c r="AQ1123" s="27"/>
      <c r="AR1123" s="27"/>
      <c r="AS1123" s="27"/>
      <c r="AT1123" s="27"/>
      <c r="AU1123" s="27"/>
    </row>
    <row r="1124" spans="42:47" x14ac:dyDescent="0.2">
      <c r="AP1124" s="27"/>
      <c r="AQ1124" s="27"/>
      <c r="AR1124" s="27"/>
      <c r="AS1124" s="27"/>
      <c r="AT1124" s="27"/>
      <c r="AU1124" s="27"/>
    </row>
    <row r="1125" spans="42:47" x14ac:dyDescent="0.2">
      <c r="AP1125" s="27"/>
      <c r="AQ1125" s="27"/>
      <c r="AR1125" s="27"/>
      <c r="AS1125" s="27"/>
      <c r="AT1125" s="27"/>
      <c r="AU1125" s="27"/>
    </row>
    <row r="1126" spans="42:47" x14ac:dyDescent="0.2">
      <c r="AP1126" s="27"/>
      <c r="AQ1126" s="27"/>
      <c r="AR1126" s="27"/>
      <c r="AS1126" s="27"/>
      <c r="AT1126" s="27"/>
      <c r="AU1126" s="27"/>
    </row>
    <row r="1127" spans="42:47" x14ac:dyDescent="0.2">
      <c r="AP1127" s="27"/>
      <c r="AQ1127" s="27"/>
      <c r="AR1127" s="27"/>
      <c r="AS1127" s="27"/>
      <c r="AT1127" s="27"/>
      <c r="AU1127" s="27"/>
    </row>
    <row r="1128" spans="42:47" x14ac:dyDescent="0.2">
      <c r="AP1128" s="27"/>
      <c r="AQ1128" s="27"/>
      <c r="AR1128" s="27"/>
      <c r="AS1128" s="27"/>
      <c r="AT1128" s="27"/>
      <c r="AU1128" s="27"/>
    </row>
    <row r="1129" spans="42:47" x14ac:dyDescent="0.2">
      <c r="AP1129" s="27"/>
      <c r="AQ1129" s="27"/>
      <c r="AR1129" s="27"/>
      <c r="AS1129" s="27"/>
      <c r="AT1129" s="27"/>
      <c r="AU1129" s="27"/>
    </row>
    <row r="1130" spans="42:47" x14ac:dyDescent="0.2">
      <c r="AP1130" s="27"/>
      <c r="AQ1130" s="27"/>
      <c r="AR1130" s="27"/>
      <c r="AS1130" s="27"/>
      <c r="AT1130" s="27"/>
      <c r="AU1130" s="27"/>
    </row>
    <row r="1131" spans="42:47" x14ac:dyDescent="0.2">
      <c r="AP1131" s="27"/>
      <c r="AQ1131" s="27"/>
      <c r="AR1131" s="27"/>
      <c r="AS1131" s="27"/>
      <c r="AT1131" s="27"/>
      <c r="AU1131" s="27"/>
    </row>
    <row r="1132" spans="42:47" x14ac:dyDescent="0.2">
      <c r="AP1132" s="27"/>
      <c r="AQ1132" s="27"/>
      <c r="AR1132" s="27"/>
      <c r="AS1132" s="27"/>
      <c r="AT1132" s="27"/>
      <c r="AU1132" s="27"/>
    </row>
    <row r="1133" spans="42:47" x14ac:dyDescent="0.2">
      <c r="AP1133" s="27"/>
      <c r="AQ1133" s="27"/>
      <c r="AR1133" s="27"/>
      <c r="AS1133" s="27"/>
      <c r="AT1133" s="27"/>
      <c r="AU1133" s="27"/>
    </row>
    <row r="1134" spans="42:47" x14ac:dyDescent="0.2">
      <c r="AP1134" s="27"/>
      <c r="AQ1134" s="27"/>
      <c r="AR1134" s="27"/>
      <c r="AS1134" s="27"/>
      <c r="AT1134" s="27"/>
      <c r="AU1134" s="27"/>
    </row>
    <row r="1135" spans="42:47" x14ac:dyDescent="0.2">
      <c r="AP1135" s="27"/>
      <c r="AQ1135" s="27"/>
      <c r="AR1135" s="27"/>
      <c r="AS1135" s="27"/>
      <c r="AT1135" s="27"/>
      <c r="AU1135" s="27"/>
    </row>
    <row r="1136" spans="42:47" x14ac:dyDescent="0.2">
      <c r="AP1136" s="27"/>
      <c r="AQ1136" s="27"/>
      <c r="AR1136" s="27"/>
      <c r="AS1136" s="27"/>
      <c r="AT1136" s="27"/>
      <c r="AU1136" s="27"/>
    </row>
    <row r="1137" spans="42:47" x14ac:dyDescent="0.2">
      <c r="AP1137" s="27"/>
      <c r="AQ1137" s="27"/>
      <c r="AR1137" s="27"/>
      <c r="AS1137" s="27"/>
      <c r="AT1137" s="27"/>
      <c r="AU1137" s="27"/>
    </row>
    <row r="1138" spans="42:47" x14ac:dyDescent="0.2">
      <c r="AP1138" s="27"/>
      <c r="AQ1138" s="27"/>
      <c r="AR1138" s="27"/>
      <c r="AS1138" s="27"/>
      <c r="AT1138" s="27"/>
      <c r="AU1138" s="27"/>
    </row>
    <row r="1139" spans="42:47" x14ac:dyDescent="0.2">
      <c r="AP1139" s="27"/>
      <c r="AQ1139" s="27"/>
      <c r="AR1139" s="27"/>
      <c r="AS1139" s="27"/>
      <c r="AT1139" s="27"/>
      <c r="AU1139" s="27"/>
    </row>
    <row r="1140" spans="42:47" x14ac:dyDescent="0.2">
      <c r="AP1140" s="27"/>
      <c r="AQ1140" s="27"/>
      <c r="AR1140" s="27"/>
      <c r="AS1140" s="27"/>
      <c r="AT1140" s="27"/>
      <c r="AU1140" s="27"/>
    </row>
    <row r="1141" spans="42:47" x14ac:dyDescent="0.2">
      <c r="AP1141" s="27"/>
      <c r="AQ1141" s="27"/>
      <c r="AR1141" s="27"/>
      <c r="AS1141" s="27"/>
      <c r="AT1141" s="27"/>
      <c r="AU1141" s="27"/>
    </row>
    <row r="1142" spans="42:47" x14ac:dyDescent="0.2">
      <c r="AP1142" s="27"/>
      <c r="AQ1142" s="27"/>
      <c r="AR1142" s="27"/>
      <c r="AS1142" s="27"/>
      <c r="AT1142" s="27"/>
      <c r="AU1142" s="27"/>
    </row>
    <row r="1143" spans="42:47" x14ac:dyDescent="0.2">
      <c r="AP1143" s="27"/>
      <c r="AQ1143" s="27"/>
      <c r="AR1143" s="27"/>
      <c r="AS1143" s="27"/>
      <c r="AT1143" s="27"/>
      <c r="AU1143" s="27"/>
    </row>
    <row r="1144" spans="42:47" x14ac:dyDescent="0.2">
      <c r="AP1144" s="27"/>
      <c r="AQ1144" s="27"/>
      <c r="AR1144" s="27"/>
      <c r="AS1144" s="27"/>
      <c r="AT1144" s="27"/>
      <c r="AU1144" s="27"/>
    </row>
    <row r="1145" spans="42:47" x14ac:dyDescent="0.2">
      <c r="AP1145" s="27"/>
      <c r="AQ1145" s="27"/>
      <c r="AR1145" s="27"/>
      <c r="AS1145" s="27"/>
      <c r="AT1145" s="27"/>
      <c r="AU1145" s="27"/>
    </row>
    <row r="1146" spans="42:47" x14ac:dyDescent="0.2">
      <c r="AP1146" s="27"/>
      <c r="AQ1146" s="27"/>
      <c r="AR1146" s="27"/>
      <c r="AS1146" s="27"/>
      <c r="AT1146" s="27"/>
      <c r="AU1146" s="27"/>
    </row>
    <row r="1147" spans="42:47" x14ac:dyDescent="0.2">
      <c r="AP1147" s="27"/>
      <c r="AQ1147" s="27"/>
      <c r="AR1147" s="27"/>
      <c r="AS1147" s="27"/>
      <c r="AT1147" s="27"/>
      <c r="AU1147" s="27"/>
    </row>
    <row r="1148" spans="42:47" x14ac:dyDescent="0.2">
      <c r="AP1148" s="27"/>
      <c r="AQ1148" s="27"/>
      <c r="AR1148" s="27"/>
      <c r="AS1148" s="27"/>
      <c r="AT1148" s="27"/>
      <c r="AU1148" s="27"/>
    </row>
    <row r="1149" spans="42:47" x14ac:dyDescent="0.2">
      <c r="AP1149" s="27"/>
      <c r="AQ1149" s="27"/>
      <c r="AR1149" s="27"/>
      <c r="AS1149" s="27"/>
      <c r="AT1149" s="27"/>
      <c r="AU1149" s="27"/>
    </row>
    <row r="1150" spans="42:47" x14ac:dyDescent="0.2">
      <c r="AP1150" s="27"/>
      <c r="AQ1150" s="27"/>
      <c r="AR1150" s="27"/>
      <c r="AS1150" s="27"/>
      <c r="AT1150" s="27"/>
      <c r="AU1150" s="27"/>
    </row>
    <row r="1151" spans="42:47" x14ac:dyDescent="0.2">
      <c r="AP1151" s="27"/>
      <c r="AQ1151" s="27"/>
      <c r="AR1151" s="27"/>
      <c r="AS1151" s="27"/>
      <c r="AT1151" s="27"/>
      <c r="AU1151" s="27"/>
    </row>
    <row r="1152" spans="42:47" x14ac:dyDescent="0.2">
      <c r="AP1152" s="27"/>
      <c r="AQ1152" s="27"/>
      <c r="AR1152" s="27"/>
      <c r="AS1152" s="27"/>
      <c r="AT1152" s="27"/>
      <c r="AU1152" s="27"/>
    </row>
    <row r="1153" spans="42:47" x14ac:dyDescent="0.2">
      <c r="AP1153" s="27"/>
      <c r="AQ1153" s="27"/>
      <c r="AR1153" s="27"/>
      <c r="AS1153" s="27"/>
      <c r="AT1153" s="27"/>
      <c r="AU1153" s="27"/>
    </row>
    <row r="1154" spans="42:47" x14ac:dyDescent="0.2">
      <c r="AP1154" s="27"/>
      <c r="AQ1154" s="27"/>
      <c r="AR1154" s="27"/>
      <c r="AS1154" s="27"/>
      <c r="AT1154" s="27"/>
      <c r="AU1154" s="27"/>
    </row>
    <row r="1155" spans="42:47" x14ac:dyDescent="0.2">
      <c r="AP1155" s="27"/>
      <c r="AQ1155" s="27"/>
      <c r="AR1155" s="27"/>
      <c r="AS1155" s="27"/>
      <c r="AT1155" s="27"/>
      <c r="AU1155" s="27"/>
    </row>
    <row r="1156" spans="42:47" x14ac:dyDescent="0.2">
      <c r="AP1156" s="27"/>
      <c r="AQ1156" s="27"/>
      <c r="AR1156" s="27"/>
      <c r="AS1156" s="27"/>
      <c r="AT1156" s="27"/>
      <c r="AU1156" s="27"/>
    </row>
    <row r="1157" spans="42:47" x14ac:dyDescent="0.2">
      <c r="AP1157" s="27"/>
      <c r="AQ1157" s="27"/>
      <c r="AR1157" s="27"/>
      <c r="AS1157" s="27"/>
      <c r="AT1157" s="27"/>
      <c r="AU1157" s="27"/>
    </row>
    <row r="1158" spans="42:47" x14ac:dyDescent="0.2">
      <c r="AP1158" s="27"/>
      <c r="AQ1158" s="27"/>
      <c r="AR1158" s="27"/>
      <c r="AS1158" s="27"/>
      <c r="AT1158" s="27"/>
      <c r="AU1158" s="27"/>
    </row>
    <row r="1159" spans="42:47" x14ac:dyDescent="0.2">
      <c r="AP1159" s="27"/>
      <c r="AQ1159" s="27"/>
      <c r="AR1159" s="27"/>
      <c r="AS1159" s="27"/>
      <c r="AT1159" s="27"/>
      <c r="AU1159" s="27"/>
    </row>
    <row r="1160" spans="42:47" x14ac:dyDescent="0.2">
      <c r="AP1160" s="27"/>
      <c r="AQ1160" s="27"/>
      <c r="AR1160" s="27"/>
      <c r="AS1160" s="27"/>
      <c r="AT1160" s="27"/>
      <c r="AU1160" s="27"/>
    </row>
    <row r="1161" spans="42:47" x14ac:dyDescent="0.2">
      <c r="AP1161" s="27"/>
      <c r="AQ1161" s="27"/>
      <c r="AR1161" s="27"/>
      <c r="AS1161" s="27"/>
      <c r="AT1161" s="27"/>
      <c r="AU1161" s="27"/>
    </row>
    <row r="1162" spans="42:47" x14ac:dyDescent="0.2">
      <c r="AP1162" s="27"/>
      <c r="AQ1162" s="27"/>
      <c r="AR1162" s="27"/>
      <c r="AS1162" s="27"/>
      <c r="AT1162" s="27"/>
      <c r="AU1162" s="27"/>
    </row>
    <row r="1163" spans="42:47" x14ac:dyDescent="0.2">
      <c r="AP1163" s="27"/>
      <c r="AQ1163" s="27"/>
      <c r="AR1163" s="27"/>
      <c r="AS1163" s="27"/>
      <c r="AT1163" s="27"/>
      <c r="AU1163" s="27"/>
    </row>
    <row r="1164" spans="42:47" x14ac:dyDescent="0.2">
      <c r="AP1164" s="27"/>
      <c r="AQ1164" s="27"/>
      <c r="AR1164" s="27"/>
      <c r="AS1164" s="27"/>
      <c r="AT1164" s="27"/>
      <c r="AU1164" s="27"/>
    </row>
    <row r="1165" spans="42:47" x14ac:dyDescent="0.2">
      <c r="AP1165" s="27"/>
      <c r="AQ1165" s="27"/>
      <c r="AR1165" s="27"/>
      <c r="AS1165" s="27"/>
      <c r="AT1165" s="27"/>
      <c r="AU1165" s="27"/>
    </row>
    <row r="1166" spans="42:47" x14ac:dyDescent="0.2">
      <c r="AP1166" s="27"/>
      <c r="AQ1166" s="27"/>
      <c r="AR1166" s="27"/>
      <c r="AS1166" s="27"/>
      <c r="AT1166" s="27"/>
      <c r="AU1166" s="27"/>
    </row>
    <row r="1167" spans="42:47" x14ac:dyDescent="0.2">
      <c r="AP1167" s="27"/>
      <c r="AQ1167" s="27"/>
      <c r="AR1167" s="27"/>
      <c r="AS1167" s="27"/>
      <c r="AT1167" s="27"/>
      <c r="AU1167" s="27"/>
    </row>
    <row r="1168" spans="42:47" x14ac:dyDescent="0.2">
      <c r="AP1168" s="27"/>
      <c r="AQ1168" s="27"/>
      <c r="AR1168" s="27"/>
      <c r="AS1168" s="27"/>
      <c r="AT1168" s="27"/>
      <c r="AU1168" s="27"/>
    </row>
    <row r="1169" spans="42:47" x14ac:dyDescent="0.2">
      <c r="AP1169" s="27"/>
      <c r="AQ1169" s="27"/>
      <c r="AR1169" s="27"/>
      <c r="AS1169" s="27"/>
      <c r="AT1169" s="27"/>
      <c r="AU1169" s="27"/>
    </row>
    <row r="1170" spans="42:47" x14ac:dyDescent="0.2">
      <c r="AP1170" s="27"/>
      <c r="AQ1170" s="27"/>
      <c r="AR1170" s="27"/>
      <c r="AS1170" s="27"/>
      <c r="AT1170" s="27"/>
      <c r="AU1170" s="27"/>
    </row>
    <row r="1171" spans="42:47" x14ac:dyDescent="0.2">
      <c r="AP1171" s="27"/>
      <c r="AQ1171" s="27"/>
      <c r="AR1171" s="27"/>
      <c r="AS1171" s="27"/>
      <c r="AT1171" s="27"/>
      <c r="AU1171" s="27"/>
    </row>
    <row r="1172" spans="42:47" x14ac:dyDescent="0.2">
      <c r="AP1172" s="27"/>
      <c r="AQ1172" s="27"/>
      <c r="AR1172" s="27"/>
      <c r="AS1172" s="27"/>
      <c r="AT1172" s="27"/>
      <c r="AU1172" s="27"/>
    </row>
    <row r="1173" spans="42:47" x14ac:dyDescent="0.2">
      <c r="AP1173" s="27"/>
      <c r="AQ1173" s="27"/>
      <c r="AR1173" s="27"/>
      <c r="AS1173" s="27"/>
      <c r="AT1173" s="27"/>
      <c r="AU1173" s="27"/>
    </row>
    <row r="1174" spans="42:47" x14ac:dyDescent="0.2">
      <c r="AP1174" s="27"/>
      <c r="AQ1174" s="27"/>
      <c r="AR1174" s="27"/>
      <c r="AS1174" s="27"/>
      <c r="AT1174" s="27"/>
      <c r="AU1174" s="27"/>
    </row>
    <row r="1175" spans="42:47" x14ac:dyDescent="0.2">
      <c r="AP1175" s="27"/>
      <c r="AQ1175" s="27"/>
      <c r="AR1175" s="27"/>
      <c r="AS1175" s="27"/>
      <c r="AT1175" s="27"/>
      <c r="AU1175" s="27"/>
    </row>
    <row r="1176" spans="42:47" x14ac:dyDescent="0.2">
      <c r="AP1176" s="27"/>
      <c r="AQ1176" s="27"/>
      <c r="AR1176" s="27"/>
      <c r="AS1176" s="27"/>
      <c r="AT1176" s="27"/>
      <c r="AU1176" s="27"/>
    </row>
    <row r="1177" spans="42:47" x14ac:dyDescent="0.2">
      <c r="AP1177" s="27"/>
      <c r="AQ1177" s="27"/>
      <c r="AR1177" s="27"/>
      <c r="AS1177" s="27"/>
      <c r="AT1177" s="27"/>
      <c r="AU1177" s="27"/>
    </row>
    <row r="1178" spans="42:47" x14ac:dyDescent="0.2">
      <c r="AP1178" s="27"/>
      <c r="AQ1178" s="27"/>
      <c r="AR1178" s="27"/>
      <c r="AS1178" s="27"/>
      <c r="AT1178" s="27"/>
      <c r="AU1178" s="27"/>
    </row>
    <row r="1179" spans="42:47" x14ac:dyDescent="0.2">
      <c r="AP1179" s="27"/>
      <c r="AQ1179" s="27"/>
      <c r="AR1179" s="27"/>
      <c r="AS1179" s="27"/>
      <c r="AT1179" s="27"/>
      <c r="AU1179" s="27"/>
    </row>
    <row r="1180" spans="42:47" x14ac:dyDescent="0.2">
      <c r="AP1180" s="27"/>
      <c r="AQ1180" s="27"/>
      <c r="AR1180" s="27"/>
      <c r="AS1180" s="27"/>
      <c r="AT1180" s="27"/>
      <c r="AU1180" s="27"/>
    </row>
    <row r="1181" spans="42:47" x14ac:dyDescent="0.2">
      <c r="AP1181" s="27"/>
      <c r="AQ1181" s="27"/>
      <c r="AR1181" s="27"/>
      <c r="AS1181" s="27"/>
      <c r="AT1181" s="27"/>
      <c r="AU1181" s="27"/>
    </row>
    <row r="1182" spans="42:47" x14ac:dyDescent="0.2">
      <c r="AP1182" s="27"/>
      <c r="AQ1182" s="27"/>
      <c r="AR1182" s="27"/>
      <c r="AS1182" s="27"/>
      <c r="AT1182" s="27"/>
      <c r="AU1182" s="27"/>
    </row>
    <row r="1183" spans="42:47" x14ac:dyDescent="0.2">
      <c r="AP1183" s="27"/>
      <c r="AQ1183" s="27"/>
      <c r="AR1183" s="27"/>
      <c r="AS1183" s="27"/>
      <c r="AT1183" s="27"/>
      <c r="AU1183" s="27"/>
    </row>
    <row r="1184" spans="42:47" x14ac:dyDescent="0.2">
      <c r="AP1184" s="27"/>
      <c r="AQ1184" s="27"/>
      <c r="AR1184" s="27"/>
      <c r="AS1184" s="27"/>
      <c r="AT1184" s="27"/>
      <c r="AU1184" s="27"/>
    </row>
    <row r="1185" spans="42:47" x14ac:dyDescent="0.2">
      <c r="AP1185" s="27"/>
      <c r="AQ1185" s="27"/>
      <c r="AR1185" s="27"/>
      <c r="AS1185" s="27"/>
      <c r="AT1185" s="27"/>
      <c r="AU1185" s="27"/>
    </row>
    <row r="1186" spans="42:47" x14ac:dyDescent="0.2">
      <c r="AP1186" s="27"/>
      <c r="AQ1186" s="27"/>
      <c r="AR1186" s="27"/>
      <c r="AS1186" s="27"/>
      <c r="AT1186" s="27"/>
      <c r="AU1186" s="27"/>
    </row>
    <row r="1187" spans="42:47" x14ac:dyDescent="0.2">
      <c r="AP1187" s="27"/>
      <c r="AQ1187" s="27"/>
      <c r="AR1187" s="27"/>
      <c r="AS1187" s="27"/>
      <c r="AT1187" s="27"/>
      <c r="AU1187" s="27"/>
    </row>
    <row r="1188" spans="42:47" x14ac:dyDescent="0.2">
      <c r="AP1188" s="27"/>
      <c r="AQ1188" s="27"/>
      <c r="AR1188" s="27"/>
      <c r="AS1188" s="27"/>
      <c r="AT1188" s="27"/>
      <c r="AU1188" s="27"/>
    </row>
    <row r="1189" spans="42:47" x14ac:dyDescent="0.2">
      <c r="AP1189" s="27"/>
      <c r="AQ1189" s="27"/>
      <c r="AR1189" s="27"/>
      <c r="AS1189" s="27"/>
      <c r="AT1189" s="27"/>
      <c r="AU1189" s="27"/>
    </row>
    <row r="1190" spans="42:47" x14ac:dyDescent="0.2">
      <c r="AP1190" s="27"/>
      <c r="AQ1190" s="27"/>
      <c r="AR1190" s="27"/>
      <c r="AS1190" s="27"/>
      <c r="AT1190" s="27"/>
      <c r="AU1190" s="27"/>
    </row>
    <row r="1191" spans="42:47" x14ac:dyDescent="0.2">
      <c r="AP1191" s="27"/>
      <c r="AQ1191" s="27"/>
      <c r="AR1191" s="27"/>
      <c r="AS1191" s="27"/>
      <c r="AT1191" s="27"/>
      <c r="AU1191" s="27"/>
    </row>
    <row r="1192" spans="42:47" x14ac:dyDescent="0.2">
      <c r="AP1192" s="27"/>
      <c r="AQ1192" s="27"/>
      <c r="AR1192" s="27"/>
      <c r="AS1192" s="27"/>
      <c r="AT1192" s="27"/>
      <c r="AU1192" s="27"/>
    </row>
    <row r="1193" spans="42:47" x14ac:dyDescent="0.2">
      <c r="AP1193" s="27"/>
      <c r="AQ1193" s="27"/>
      <c r="AR1193" s="27"/>
      <c r="AS1193" s="27"/>
      <c r="AT1193" s="27"/>
      <c r="AU1193" s="27"/>
    </row>
    <row r="1194" spans="42:47" x14ac:dyDescent="0.2">
      <c r="AP1194" s="27"/>
      <c r="AQ1194" s="27"/>
      <c r="AR1194" s="27"/>
      <c r="AS1194" s="27"/>
      <c r="AT1194" s="27"/>
      <c r="AU1194" s="27"/>
    </row>
    <row r="1195" spans="42:47" x14ac:dyDescent="0.2">
      <c r="AP1195" s="27"/>
      <c r="AQ1195" s="27"/>
      <c r="AR1195" s="27"/>
      <c r="AS1195" s="27"/>
      <c r="AT1195" s="27"/>
      <c r="AU1195" s="27"/>
    </row>
    <row r="1196" spans="42:47" x14ac:dyDescent="0.2">
      <c r="AP1196" s="27"/>
      <c r="AQ1196" s="27"/>
      <c r="AR1196" s="27"/>
      <c r="AS1196" s="27"/>
      <c r="AT1196" s="27"/>
      <c r="AU1196" s="27"/>
    </row>
    <row r="1197" spans="42:47" x14ac:dyDescent="0.2">
      <c r="AP1197" s="27"/>
      <c r="AQ1197" s="27"/>
      <c r="AR1197" s="27"/>
      <c r="AS1197" s="27"/>
      <c r="AT1197" s="27"/>
      <c r="AU1197" s="27"/>
    </row>
    <row r="1198" spans="42:47" x14ac:dyDescent="0.2">
      <c r="AP1198" s="27"/>
      <c r="AQ1198" s="27"/>
      <c r="AR1198" s="27"/>
      <c r="AS1198" s="27"/>
      <c r="AT1198" s="27"/>
      <c r="AU1198" s="27"/>
    </row>
    <row r="1199" spans="42:47" x14ac:dyDescent="0.2">
      <c r="AP1199" s="27"/>
      <c r="AQ1199" s="27"/>
      <c r="AR1199" s="27"/>
      <c r="AS1199" s="27"/>
      <c r="AT1199" s="27"/>
      <c r="AU1199" s="27"/>
    </row>
    <row r="1200" spans="42:47" x14ac:dyDescent="0.2">
      <c r="AP1200" s="27"/>
      <c r="AQ1200" s="27"/>
      <c r="AR1200" s="27"/>
      <c r="AS1200" s="27"/>
      <c r="AT1200" s="27"/>
      <c r="AU1200" s="27"/>
    </row>
    <row r="1201" spans="42:47" x14ac:dyDescent="0.2">
      <c r="AP1201" s="27"/>
      <c r="AQ1201" s="27"/>
      <c r="AR1201" s="27"/>
      <c r="AS1201" s="27"/>
      <c r="AT1201" s="27"/>
      <c r="AU1201" s="27"/>
    </row>
    <row r="1202" spans="42:47" x14ac:dyDescent="0.2">
      <c r="AP1202" s="27"/>
      <c r="AQ1202" s="27"/>
      <c r="AR1202" s="27"/>
      <c r="AS1202" s="27"/>
      <c r="AT1202" s="27"/>
      <c r="AU1202" s="27"/>
    </row>
    <row r="1203" spans="42:47" x14ac:dyDescent="0.2">
      <c r="AP1203" s="27"/>
      <c r="AQ1203" s="27"/>
      <c r="AR1203" s="27"/>
      <c r="AS1203" s="27"/>
      <c r="AT1203" s="27"/>
      <c r="AU1203" s="27"/>
    </row>
    <row r="1204" spans="42:47" x14ac:dyDescent="0.2">
      <c r="AP1204" s="27"/>
      <c r="AQ1204" s="27"/>
      <c r="AR1204" s="27"/>
      <c r="AS1204" s="27"/>
      <c r="AT1204" s="27"/>
      <c r="AU1204" s="27"/>
    </row>
    <row r="1205" spans="42:47" x14ac:dyDescent="0.2">
      <c r="AP1205" s="27"/>
      <c r="AQ1205" s="27"/>
      <c r="AR1205" s="27"/>
      <c r="AS1205" s="27"/>
      <c r="AT1205" s="27"/>
      <c r="AU1205" s="27"/>
    </row>
    <row r="1206" spans="42:47" x14ac:dyDescent="0.2">
      <c r="AP1206" s="27"/>
      <c r="AQ1206" s="27"/>
      <c r="AR1206" s="27"/>
      <c r="AS1206" s="27"/>
      <c r="AT1206" s="27"/>
      <c r="AU1206" s="27"/>
    </row>
    <row r="1207" spans="42:47" x14ac:dyDescent="0.2">
      <c r="AP1207" s="27"/>
      <c r="AQ1207" s="27"/>
      <c r="AR1207" s="27"/>
      <c r="AS1207" s="27"/>
      <c r="AT1207" s="27"/>
      <c r="AU1207" s="27"/>
    </row>
    <row r="1208" spans="42:47" x14ac:dyDescent="0.2">
      <c r="AP1208" s="27"/>
      <c r="AQ1208" s="27"/>
      <c r="AR1208" s="27"/>
      <c r="AS1208" s="27"/>
      <c r="AT1208" s="27"/>
      <c r="AU1208" s="27"/>
    </row>
    <row r="1209" spans="42:47" x14ac:dyDescent="0.2">
      <c r="AP1209" s="27"/>
      <c r="AQ1209" s="27"/>
      <c r="AR1209" s="27"/>
      <c r="AS1209" s="27"/>
      <c r="AT1209" s="27"/>
      <c r="AU1209" s="27"/>
    </row>
    <row r="1210" spans="42:47" x14ac:dyDescent="0.2">
      <c r="AP1210" s="27"/>
      <c r="AQ1210" s="27"/>
      <c r="AR1210" s="27"/>
      <c r="AS1210" s="27"/>
      <c r="AT1210" s="27"/>
      <c r="AU1210" s="27"/>
    </row>
    <row r="1211" spans="42:47" x14ac:dyDescent="0.2">
      <c r="AP1211" s="27"/>
      <c r="AQ1211" s="27"/>
      <c r="AR1211" s="27"/>
      <c r="AS1211" s="27"/>
      <c r="AT1211" s="27"/>
      <c r="AU1211" s="27"/>
    </row>
    <row r="1212" spans="42:47" x14ac:dyDescent="0.2">
      <c r="AP1212" s="27"/>
      <c r="AQ1212" s="27"/>
      <c r="AR1212" s="27"/>
      <c r="AS1212" s="27"/>
      <c r="AT1212" s="27"/>
      <c r="AU1212" s="27"/>
    </row>
    <row r="1213" spans="42:47" x14ac:dyDescent="0.2">
      <c r="AP1213" s="27"/>
      <c r="AQ1213" s="27"/>
      <c r="AR1213" s="27"/>
      <c r="AS1213" s="27"/>
      <c r="AT1213" s="27"/>
      <c r="AU1213" s="27"/>
    </row>
    <row r="1214" spans="42:47" x14ac:dyDescent="0.2">
      <c r="AP1214" s="27"/>
      <c r="AQ1214" s="27"/>
      <c r="AR1214" s="27"/>
      <c r="AS1214" s="27"/>
      <c r="AT1214" s="27"/>
      <c r="AU1214" s="27"/>
    </row>
    <row r="1215" spans="42:47" x14ac:dyDescent="0.2">
      <c r="AP1215" s="27"/>
      <c r="AQ1215" s="27"/>
      <c r="AR1215" s="27"/>
      <c r="AS1215" s="27"/>
      <c r="AT1215" s="27"/>
      <c r="AU1215" s="27"/>
    </row>
    <row r="1216" spans="42:47" x14ac:dyDescent="0.2">
      <c r="AP1216" s="27"/>
      <c r="AQ1216" s="27"/>
      <c r="AR1216" s="27"/>
      <c r="AS1216" s="27"/>
      <c r="AT1216" s="27"/>
      <c r="AU1216" s="27"/>
    </row>
    <row r="1217" spans="42:47" x14ac:dyDescent="0.2">
      <c r="AP1217" s="27"/>
      <c r="AQ1217" s="27"/>
      <c r="AR1217" s="27"/>
      <c r="AS1217" s="27"/>
      <c r="AT1217" s="27"/>
      <c r="AU1217" s="27"/>
    </row>
    <row r="1218" spans="42:47" x14ac:dyDescent="0.2">
      <c r="AP1218" s="27"/>
      <c r="AQ1218" s="27"/>
      <c r="AR1218" s="27"/>
      <c r="AS1218" s="27"/>
      <c r="AT1218" s="27"/>
      <c r="AU1218" s="27"/>
    </row>
    <row r="1219" spans="42:47" x14ac:dyDescent="0.2">
      <c r="AP1219" s="27"/>
      <c r="AQ1219" s="27"/>
      <c r="AR1219" s="27"/>
      <c r="AS1219" s="27"/>
      <c r="AT1219" s="27"/>
      <c r="AU1219" s="27"/>
    </row>
    <row r="1220" spans="42:47" x14ac:dyDescent="0.2">
      <c r="AP1220" s="27"/>
      <c r="AQ1220" s="27"/>
      <c r="AR1220" s="27"/>
      <c r="AS1220" s="27"/>
      <c r="AT1220" s="27"/>
      <c r="AU1220" s="27"/>
    </row>
    <row r="1221" spans="42:47" x14ac:dyDescent="0.2">
      <c r="AP1221" s="27"/>
      <c r="AQ1221" s="27"/>
      <c r="AR1221" s="27"/>
      <c r="AS1221" s="27"/>
      <c r="AT1221" s="27"/>
      <c r="AU1221" s="27"/>
    </row>
    <row r="1222" spans="42:47" x14ac:dyDescent="0.2">
      <c r="AP1222" s="27"/>
      <c r="AQ1222" s="27"/>
      <c r="AR1222" s="27"/>
      <c r="AS1222" s="27"/>
      <c r="AT1222" s="27"/>
      <c r="AU1222" s="27"/>
    </row>
    <row r="1223" spans="42:47" x14ac:dyDescent="0.2">
      <c r="AP1223" s="27"/>
      <c r="AQ1223" s="27"/>
      <c r="AR1223" s="27"/>
      <c r="AS1223" s="27"/>
      <c r="AT1223" s="27"/>
      <c r="AU1223" s="27"/>
    </row>
    <row r="1224" spans="42:47" x14ac:dyDescent="0.2">
      <c r="AP1224" s="27"/>
      <c r="AQ1224" s="27"/>
      <c r="AR1224" s="27"/>
      <c r="AS1224" s="27"/>
      <c r="AT1224" s="27"/>
      <c r="AU1224" s="27"/>
    </row>
    <row r="1225" spans="42:47" x14ac:dyDescent="0.2">
      <c r="AP1225" s="27"/>
      <c r="AQ1225" s="27"/>
      <c r="AR1225" s="27"/>
      <c r="AS1225" s="27"/>
      <c r="AT1225" s="27"/>
      <c r="AU1225" s="27"/>
    </row>
    <row r="1226" spans="42:47" x14ac:dyDescent="0.2">
      <c r="AP1226" s="27"/>
      <c r="AQ1226" s="27"/>
      <c r="AR1226" s="27"/>
      <c r="AS1226" s="27"/>
      <c r="AT1226" s="27"/>
      <c r="AU1226" s="27"/>
    </row>
    <row r="1227" spans="42:47" x14ac:dyDescent="0.2">
      <c r="AP1227" s="27"/>
      <c r="AQ1227" s="27"/>
      <c r="AR1227" s="27"/>
      <c r="AS1227" s="27"/>
      <c r="AT1227" s="27"/>
      <c r="AU1227" s="27"/>
    </row>
    <row r="1228" spans="42:47" x14ac:dyDescent="0.2">
      <c r="AP1228" s="27"/>
      <c r="AQ1228" s="27"/>
      <c r="AR1228" s="27"/>
      <c r="AS1228" s="27"/>
      <c r="AT1228" s="27"/>
      <c r="AU1228" s="27"/>
    </row>
    <row r="1229" spans="42:47" x14ac:dyDescent="0.2">
      <c r="AP1229" s="27"/>
      <c r="AQ1229" s="27"/>
      <c r="AR1229" s="27"/>
      <c r="AS1229" s="27"/>
      <c r="AT1229" s="27"/>
      <c r="AU1229" s="27"/>
    </row>
    <row r="1230" spans="42:47" x14ac:dyDescent="0.2">
      <c r="AP1230" s="27"/>
      <c r="AQ1230" s="27"/>
      <c r="AR1230" s="27"/>
      <c r="AS1230" s="27"/>
      <c r="AT1230" s="27"/>
      <c r="AU1230" s="27"/>
    </row>
    <row r="1231" spans="42:47" x14ac:dyDescent="0.2">
      <c r="AP1231" s="27"/>
      <c r="AQ1231" s="27"/>
      <c r="AR1231" s="27"/>
      <c r="AS1231" s="27"/>
      <c r="AT1231" s="27"/>
      <c r="AU1231" s="27"/>
    </row>
    <row r="1232" spans="42:47" x14ac:dyDescent="0.2">
      <c r="AP1232" s="27"/>
      <c r="AQ1232" s="27"/>
      <c r="AR1232" s="27"/>
      <c r="AS1232" s="27"/>
      <c r="AT1232" s="27"/>
      <c r="AU1232" s="27"/>
    </row>
    <row r="1233" spans="42:47" x14ac:dyDescent="0.2">
      <c r="AP1233" s="27"/>
      <c r="AQ1233" s="27"/>
      <c r="AR1233" s="27"/>
      <c r="AS1233" s="27"/>
      <c r="AT1233" s="27"/>
      <c r="AU1233" s="27"/>
    </row>
    <row r="1234" spans="42:47" x14ac:dyDescent="0.2">
      <c r="AP1234" s="27"/>
      <c r="AQ1234" s="27"/>
      <c r="AR1234" s="27"/>
      <c r="AS1234" s="27"/>
      <c r="AT1234" s="27"/>
      <c r="AU1234" s="27"/>
    </row>
    <row r="1235" spans="42:47" x14ac:dyDescent="0.2">
      <c r="AP1235" s="27"/>
      <c r="AQ1235" s="27"/>
      <c r="AR1235" s="27"/>
      <c r="AS1235" s="27"/>
      <c r="AT1235" s="27"/>
      <c r="AU1235" s="27"/>
    </row>
    <row r="1236" spans="42:47" x14ac:dyDescent="0.2">
      <c r="AP1236" s="27"/>
      <c r="AQ1236" s="27"/>
      <c r="AR1236" s="27"/>
      <c r="AS1236" s="27"/>
      <c r="AT1236" s="27"/>
      <c r="AU1236" s="27"/>
    </row>
    <row r="1237" spans="42:47" x14ac:dyDescent="0.2">
      <c r="AP1237" s="27"/>
      <c r="AQ1237" s="27"/>
      <c r="AR1237" s="27"/>
      <c r="AS1237" s="27"/>
      <c r="AT1237" s="27"/>
      <c r="AU1237" s="27"/>
    </row>
    <row r="1238" spans="42:47" x14ac:dyDescent="0.2">
      <c r="AP1238" s="27"/>
      <c r="AQ1238" s="27"/>
      <c r="AR1238" s="27"/>
      <c r="AS1238" s="27"/>
      <c r="AT1238" s="27"/>
      <c r="AU1238" s="27"/>
    </row>
    <row r="1239" spans="42:47" x14ac:dyDescent="0.2">
      <c r="AP1239" s="27"/>
      <c r="AQ1239" s="27"/>
      <c r="AR1239" s="27"/>
      <c r="AS1239" s="27"/>
      <c r="AT1239" s="27"/>
      <c r="AU1239" s="27"/>
    </row>
    <row r="1240" spans="42:47" x14ac:dyDescent="0.2">
      <c r="AP1240" s="27"/>
      <c r="AQ1240" s="27"/>
      <c r="AR1240" s="27"/>
      <c r="AS1240" s="27"/>
      <c r="AT1240" s="27"/>
      <c r="AU1240" s="27"/>
    </row>
    <row r="1241" spans="42:47" x14ac:dyDescent="0.2">
      <c r="AP1241" s="27"/>
      <c r="AQ1241" s="27"/>
      <c r="AR1241" s="27"/>
      <c r="AS1241" s="27"/>
      <c r="AT1241" s="27"/>
      <c r="AU1241" s="27"/>
    </row>
    <row r="1242" spans="42:47" x14ac:dyDescent="0.2">
      <c r="AP1242" s="27"/>
      <c r="AQ1242" s="27"/>
      <c r="AR1242" s="27"/>
      <c r="AS1242" s="27"/>
      <c r="AT1242" s="27"/>
      <c r="AU1242" s="27"/>
    </row>
    <row r="1243" spans="42:47" x14ac:dyDescent="0.2">
      <c r="AP1243" s="27"/>
      <c r="AQ1243" s="27"/>
      <c r="AR1243" s="27"/>
      <c r="AS1243" s="27"/>
      <c r="AT1243" s="27"/>
      <c r="AU1243" s="27"/>
    </row>
    <row r="1244" spans="42:47" x14ac:dyDescent="0.2">
      <c r="AP1244" s="27"/>
      <c r="AQ1244" s="27"/>
      <c r="AR1244" s="27"/>
      <c r="AS1244" s="27"/>
      <c r="AT1244" s="27"/>
      <c r="AU1244" s="27"/>
    </row>
    <row r="1245" spans="42:47" x14ac:dyDescent="0.2">
      <c r="AP1245" s="27"/>
      <c r="AQ1245" s="27"/>
      <c r="AR1245" s="27"/>
      <c r="AS1245" s="27"/>
      <c r="AT1245" s="27"/>
      <c r="AU1245" s="27"/>
    </row>
    <row r="1246" spans="42:47" x14ac:dyDescent="0.2">
      <c r="AP1246" s="27"/>
      <c r="AQ1246" s="27"/>
      <c r="AR1246" s="27"/>
      <c r="AS1246" s="27"/>
      <c r="AT1246" s="27"/>
      <c r="AU1246" s="27"/>
    </row>
    <row r="1247" spans="42:47" x14ac:dyDescent="0.2">
      <c r="AP1247" s="27"/>
      <c r="AQ1247" s="27"/>
      <c r="AR1247" s="27"/>
      <c r="AS1247" s="27"/>
      <c r="AT1247" s="27"/>
      <c r="AU1247" s="27"/>
    </row>
    <row r="1248" spans="42:47" x14ac:dyDescent="0.2">
      <c r="AP1248" s="27"/>
      <c r="AQ1248" s="27"/>
      <c r="AR1248" s="27"/>
      <c r="AS1248" s="27"/>
      <c r="AT1248" s="27"/>
      <c r="AU1248" s="27"/>
    </row>
    <row r="1249" spans="42:47" x14ac:dyDescent="0.2">
      <c r="AP1249" s="27"/>
      <c r="AQ1249" s="27"/>
      <c r="AR1249" s="27"/>
      <c r="AS1249" s="27"/>
      <c r="AT1249" s="27"/>
      <c r="AU1249" s="27"/>
    </row>
    <row r="1250" spans="42:47" x14ac:dyDescent="0.2">
      <c r="AP1250" s="27"/>
      <c r="AQ1250" s="27"/>
      <c r="AR1250" s="27"/>
      <c r="AS1250" s="27"/>
      <c r="AT1250" s="27"/>
      <c r="AU1250" s="27"/>
    </row>
    <row r="1251" spans="42:47" x14ac:dyDescent="0.2">
      <c r="AP1251" s="27"/>
      <c r="AQ1251" s="27"/>
      <c r="AR1251" s="27"/>
      <c r="AS1251" s="27"/>
      <c r="AT1251" s="27"/>
      <c r="AU1251" s="27"/>
    </row>
    <row r="1252" spans="42:47" x14ac:dyDescent="0.2">
      <c r="AP1252" s="27"/>
      <c r="AQ1252" s="27"/>
      <c r="AR1252" s="27"/>
      <c r="AS1252" s="27"/>
      <c r="AT1252" s="27"/>
      <c r="AU1252" s="27"/>
    </row>
    <row r="1253" spans="42:47" x14ac:dyDescent="0.2">
      <c r="AP1253" s="27"/>
      <c r="AQ1253" s="27"/>
      <c r="AR1253" s="27"/>
      <c r="AS1253" s="27"/>
      <c r="AT1253" s="27"/>
      <c r="AU1253" s="27"/>
    </row>
    <row r="1254" spans="42:47" x14ac:dyDescent="0.2">
      <c r="AP1254" s="27"/>
      <c r="AQ1254" s="27"/>
      <c r="AR1254" s="27"/>
      <c r="AS1254" s="27"/>
      <c r="AT1254" s="27"/>
      <c r="AU1254" s="27"/>
    </row>
    <row r="1255" spans="42:47" x14ac:dyDescent="0.2">
      <c r="AP1255" s="27"/>
      <c r="AQ1255" s="27"/>
      <c r="AR1255" s="27"/>
      <c r="AS1255" s="27"/>
      <c r="AT1255" s="27"/>
      <c r="AU1255" s="27"/>
    </row>
    <row r="1256" spans="42:47" x14ac:dyDescent="0.2">
      <c r="AP1256" s="27"/>
      <c r="AQ1256" s="27"/>
      <c r="AR1256" s="27"/>
      <c r="AS1256" s="27"/>
      <c r="AT1256" s="27"/>
      <c r="AU1256" s="27"/>
    </row>
    <row r="1257" spans="42:47" x14ac:dyDescent="0.2">
      <c r="AP1257" s="27"/>
      <c r="AQ1257" s="27"/>
      <c r="AR1257" s="27"/>
      <c r="AS1257" s="27"/>
      <c r="AT1257" s="27"/>
      <c r="AU1257" s="27"/>
    </row>
    <row r="1258" spans="42:47" x14ac:dyDescent="0.2">
      <c r="AP1258" s="27"/>
      <c r="AQ1258" s="27"/>
      <c r="AR1258" s="27"/>
      <c r="AS1258" s="27"/>
      <c r="AT1258" s="27"/>
      <c r="AU1258" s="27"/>
    </row>
    <row r="1259" spans="42:47" x14ac:dyDescent="0.2">
      <c r="AP1259" s="27"/>
      <c r="AQ1259" s="27"/>
      <c r="AR1259" s="27"/>
      <c r="AS1259" s="27"/>
      <c r="AT1259" s="27"/>
      <c r="AU1259" s="27"/>
    </row>
    <row r="1260" spans="42:47" x14ac:dyDescent="0.2">
      <c r="AP1260" s="27"/>
      <c r="AQ1260" s="27"/>
      <c r="AR1260" s="27"/>
      <c r="AS1260" s="27"/>
      <c r="AT1260" s="27"/>
      <c r="AU1260" s="27"/>
    </row>
    <row r="1261" spans="42:47" x14ac:dyDescent="0.2">
      <c r="AP1261" s="27"/>
      <c r="AQ1261" s="27"/>
      <c r="AR1261" s="27"/>
      <c r="AS1261" s="27"/>
      <c r="AT1261" s="27"/>
      <c r="AU1261" s="27"/>
    </row>
    <row r="1262" spans="42:47" x14ac:dyDescent="0.2">
      <c r="AP1262" s="27"/>
      <c r="AQ1262" s="27"/>
      <c r="AR1262" s="27"/>
      <c r="AS1262" s="27"/>
      <c r="AT1262" s="27"/>
      <c r="AU1262" s="27"/>
    </row>
    <row r="1263" spans="42:47" x14ac:dyDescent="0.2">
      <c r="AP1263" s="27"/>
      <c r="AQ1263" s="27"/>
      <c r="AR1263" s="27"/>
      <c r="AS1263" s="27"/>
      <c r="AT1263" s="27"/>
      <c r="AU1263" s="27"/>
    </row>
    <row r="1264" spans="42:47" x14ac:dyDescent="0.2">
      <c r="AP1264" s="27"/>
      <c r="AQ1264" s="27"/>
      <c r="AR1264" s="27"/>
      <c r="AS1264" s="27"/>
      <c r="AT1264" s="27"/>
      <c r="AU1264" s="27"/>
    </row>
    <row r="1265" spans="42:47" x14ac:dyDescent="0.2">
      <c r="AP1265" s="27"/>
      <c r="AQ1265" s="27"/>
      <c r="AR1265" s="27"/>
      <c r="AS1265" s="27"/>
      <c r="AT1265" s="27"/>
      <c r="AU1265" s="27"/>
    </row>
    <row r="1266" spans="42:47" x14ac:dyDescent="0.2">
      <c r="AP1266" s="27"/>
      <c r="AQ1266" s="27"/>
      <c r="AR1266" s="27"/>
      <c r="AS1266" s="27"/>
      <c r="AT1266" s="27"/>
      <c r="AU1266" s="27"/>
    </row>
    <row r="1267" spans="42:47" x14ac:dyDescent="0.2">
      <c r="AP1267" s="27"/>
      <c r="AQ1267" s="27"/>
      <c r="AR1267" s="27"/>
      <c r="AS1267" s="27"/>
      <c r="AT1267" s="27"/>
      <c r="AU1267" s="27"/>
    </row>
    <row r="1268" spans="42:47" x14ac:dyDescent="0.2">
      <c r="AP1268" s="27"/>
      <c r="AQ1268" s="27"/>
      <c r="AR1268" s="27"/>
      <c r="AS1268" s="27"/>
      <c r="AT1268" s="27"/>
      <c r="AU1268" s="27"/>
    </row>
    <row r="1269" spans="42:47" x14ac:dyDescent="0.2">
      <c r="AP1269" s="27"/>
      <c r="AQ1269" s="27"/>
      <c r="AR1269" s="27"/>
      <c r="AS1269" s="27"/>
      <c r="AT1269" s="27"/>
      <c r="AU1269" s="27"/>
    </row>
    <row r="1270" spans="42:47" x14ac:dyDescent="0.2">
      <c r="AP1270" s="27"/>
      <c r="AQ1270" s="27"/>
      <c r="AR1270" s="27"/>
      <c r="AS1270" s="27"/>
      <c r="AT1270" s="27"/>
      <c r="AU1270" s="27"/>
    </row>
    <row r="1271" spans="42:47" x14ac:dyDescent="0.2">
      <c r="AP1271" s="27"/>
      <c r="AQ1271" s="27"/>
      <c r="AR1271" s="27"/>
      <c r="AS1271" s="27"/>
      <c r="AT1271" s="27"/>
      <c r="AU1271" s="27"/>
    </row>
    <row r="1272" spans="42:47" x14ac:dyDescent="0.2">
      <c r="AP1272" s="27"/>
      <c r="AQ1272" s="27"/>
      <c r="AR1272" s="27"/>
      <c r="AS1272" s="27"/>
      <c r="AT1272" s="27"/>
      <c r="AU1272" s="27"/>
    </row>
    <row r="1273" spans="42:47" x14ac:dyDescent="0.2">
      <c r="AP1273" s="27"/>
      <c r="AQ1273" s="27"/>
      <c r="AR1273" s="27"/>
      <c r="AS1273" s="27"/>
      <c r="AT1273" s="27"/>
      <c r="AU1273" s="27"/>
    </row>
    <row r="1274" spans="42:47" x14ac:dyDescent="0.2">
      <c r="AP1274" s="27"/>
      <c r="AQ1274" s="27"/>
      <c r="AR1274" s="27"/>
      <c r="AS1274" s="27"/>
      <c r="AT1274" s="27"/>
      <c r="AU1274" s="27"/>
    </row>
    <row r="1275" spans="42:47" x14ac:dyDescent="0.2">
      <c r="AP1275" s="27"/>
      <c r="AQ1275" s="27"/>
      <c r="AR1275" s="27"/>
      <c r="AS1275" s="27"/>
      <c r="AT1275" s="27"/>
      <c r="AU1275" s="27"/>
    </row>
    <row r="1276" spans="42:47" x14ac:dyDescent="0.2">
      <c r="AP1276" s="27"/>
      <c r="AQ1276" s="27"/>
      <c r="AR1276" s="27"/>
      <c r="AS1276" s="27"/>
      <c r="AT1276" s="27"/>
      <c r="AU1276" s="27"/>
    </row>
    <row r="1277" spans="42:47" x14ac:dyDescent="0.2">
      <c r="AP1277" s="27"/>
      <c r="AQ1277" s="27"/>
      <c r="AR1277" s="27"/>
      <c r="AS1277" s="27"/>
      <c r="AT1277" s="27"/>
      <c r="AU1277" s="27"/>
    </row>
    <row r="1278" spans="42:47" x14ac:dyDescent="0.2">
      <c r="AP1278" s="27"/>
      <c r="AQ1278" s="27"/>
      <c r="AR1278" s="27"/>
      <c r="AS1278" s="27"/>
      <c r="AT1278" s="27"/>
      <c r="AU1278" s="27"/>
    </row>
    <row r="1279" spans="42:47" x14ac:dyDescent="0.2">
      <c r="AP1279" s="27"/>
      <c r="AQ1279" s="27"/>
      <c r="AR1279" s="27"/>
      <c r="AS1279" s="27"/>
      <c r="AT1279" s="27"/>
      <c r="AU1279" s="27"/>
    </row>
    <row r="1280" spans="42:47" x14ac:dyDescent="0.2">
      <c r="AP1280" s="27"/>
      <c r="AQ1280" s="27"/>
      <c r="AR1280" s="27"/>
      <c r="AS1280" s="27"/>
      <c r="AT1280" s="27"/>
      <c r="AU1280" s="27"/>
    </row>
    <row r="1281" spans="42:47" x14ac:dyDescent="0.2">
      <c r="AP1281" s="27"/>
      <c r="AQ1281" s="27"/>
      <c r="AR1281" s="27"/>
      <c r="AS1281" s="27"/>
      <c r="AT1281" s="27"/>
      <c r="AU1281" s="27"/>
    </row>
    <row r="1282" spans="42:47" x14ac:dyDescent="0.2">
      <c r="AP1282" s="27"/>
      <c r="AQ1282" s="27"/>
      <c r="AR1282" s="27"/>
      <c r="AS1282" s="27"/>
      <c r="AT1282" s="27"/>
      <c r="AU1282" s="27"/>
    </row>
    <row r="1283" spans="42:47" x14ac:dyDescent="0.2">
      <c r="AP1283" s="27"/>
      <c r="AQ1283" s="27"/>
      <c r="AR1283" s="27"/>
      <c r="AS1283" s="27"/>
      <c r="AT1283" s="27"/>
      <c r="AU1283" s="27"/>
    </row>
    <row r="1284" spans="42:47" x14ac:dyDescent="0.2">
      <c r="AP1284" s="27"/>
      <c r="AQ1284" s="27"/>
      <c r="AR1284" s="27"/>
      <c r="AS1284" s="27"/>
      <c r="AT1284" s="27"/>
      <c r="AU1284" s="27"/>
    </row>
    <row r="1285" spans="42:47" x14ac:dyDescent="0.2">
      <c r="AP1285" s="27"/>
      <c r="AQ1285" s="27"/>
      <c r="AR1285" s="27"/>
      <c r="AS1285" s="27"/>
      <c r="AT1285" s="27"/>
      <c r="AU1285" s="27"/>
    </row>
    <row r="1286" spans="42:47" x14ac:dyDescent="0.2">
      <c r="AP1286" s="27"/>
      <c r="AQ1286" s="27"/>
      <c r="AR1286" s="27"/>
      <c r="AS1286" s="27"/>
      <c r="AT1286" s="27"/>
      <c r="AU1286" s="27"/>
    </row>
    <row r="1287" spans="42:47" x14ac:dyDescent="0.2">
      <c r="AP1287" s="27"/>
      <c r="AQ1287" s="27"/>
      <c r="AR1287" s="27"/>
      <c r="AS1287" s="27"/>
      <c r="AT1287" s="27"/>
      <c r="AU1287" s="27"/>
    </row>
    <row r="1288" spans="42:47" x14ac:dyDescent="0.2">
      <c r="AP1288" s="27"/>
      <c r="AQ1288" s="27"/>
      <c r="AR1288" s="27"/>
      <c r="AS1288" s="27"/>
      <c r="AT1288" s="27"/>
      <c r="AU1288" s="27"/>
    </row>
    <row r="1289" spans="42:47" x14ac:dyDescent="0.2">
      <c r="AP1289" s="27"/>
      <c r="AQ1289" s="27"/>
      <c r="AR1289" s="27"/>
      <c r="AS1289" s="27"/>
      <c r="AT1289" s="27"/>
      <c r="AU1289" s="27"/>
    </row>
    <row r="1290" spans="42:47" x14ac:dyDescent="0.2">
      <c r="AP1290" s="27"/>
      <c r="AQ1290" s="27"/>
      <c r="AR1290" s="27"/>
      <c r="AS1290" s="27"/>
      <c r="AT1290" s="27"/>
      <c r="AU1290" s="27"/>
    </row>
    <row r="1291" spans="42:47" x14ac:dyDescent="0.2">
      <c r="AP1291" s="27"/>
      <c r="AQ1291" s="27"/>
      <c r="AR1291" s="27"/>
      <c r="AS1291" s="27"/>
      <c r="AT1291" s="27"/>
      <c r="AU1291" s="27"/>
    </row>
    <row r="1292" spans="42:47" x14ac:dyDescent="0.2">
      <c r="AP1292" s="27"/>
      <c r="AQ1292" s="27"/>
      <c r="AR1292" s="27"/>
      <c r="AS1292" s="27"/>
      <c r="AT1292" s="27"/>
      <c r="AU1292" s="27"/>
    </row>
    <row r="1293" spans="42:47" x14ac:dyDescent="0.2">
      <c r="AP1293" s="27"/>
      <c r="AQ1293" s="27"/>
      <c r="AR1293" s="27"/>
      <c r="AS1293" s="27"/>
      <c r="AT1293" s="27"/>
      <c r="AU1293" s="27"/>
    </row>
    <row r="1294" spans="42:47" x14ac:dyDescent="0.2">
      <c r="AP1294" s="27"/>
      <c r="AQ1294" s="27"/>
      <c r="AR1294" s="27"/>
      <c r="AS1294" s="27"/>
      <c r="AT1294" s="27"/>
      <c r="AU1294" s="27"/>
    </row>
    <row r="1295" spans="42:47" x14ac:dyDescent="0.2">
      <c r="AP1295" s="27"/>
      <c r="AQ1295" s="27"/>
      <c r="AR1295" s="27"/>
      <c r="AS1295" s="27"/>
      <c r="AT1295" s="27"/>
      <c r="AU1295" s="27"/>
    </row>
    <row r="1296" spans="42:47" x14ac:dyDescent="0.2">
      <c r="AP1296" s="27"/>
      <c r="AQ1296" s="27"/>
      <c r="AR1296" s="27"/>
      <c r="AS1296" s="27"/>
      <c r="AT1296" s="27"/>
      <c r="AU1296" s="27"/>
    </row>
    <row r="1297" spans="42:47" x14ac:dyDescent="0.2">
      <c r="AP1297" s="27"/>
      <c r="AQ1297" s="27"/>
      <c r="AR1297" s="27"/>
      <c r="AS1297" s="27"/>
      <c r="AT1297" s="27"/>
      <c r="AU1297" s="27"/>
    </row>
    <row r="1298" spans="42:47" x14ac:dyDescent="0.2">
      <c r="AP1298" s="27"/>
      <c r="AQ1298" s="27"/>
      <c r="AR1298" s="27"/>
      <c r="AS1298" s="27"/>
      <c r="AT1298" s="27"/>
      <c r="AU1298" s="27"/>
    </row>
    <row r="1299" spans="42:47" x14ac:dyDescent="0.2">
      <c r="AP1299" s="27"/>
      <c r="AQ1299" s="27"/>
      <c r="AR1299" s="27"/>
      <c r="AS1299" s="27"/>
      <c r="AT1299" s="27"/>
      <c r="AU1299" s="27"/>
    </row>
    <row r="1300" spans="42:47" x14ac:dyDescent="0.2">
      <c r="AP1300" s="27"/>
      <c r="AQ1300" s="27"/>
      <c r="AR1300" s="27"/>
      <c r="AS1300" s="27"/>
      <c r="AT1300" s="27"/>
      <c r="AU1300" s="27"/>
    </row>
    <row r="1301" spans="42:47" x14ac:dyDescent="0.2">
      <c r="AP1301" s="27"/>
      <c r="AQ1301" s="27"/>
      <c r="AR1301" s="27"/>
      <c r="AS1301" s="27"/>
      <c r="AT1301" s="27"/>
      <c r="AU1301" s="27"/>
    </row>
    <row r="1302" spans="42:47" x14ac:dyDescent="0.2">
      <c r="AP1302" s="27"/>
      <c r="AQ1302" s="27"/>
      <c r="AR1302" s="27"/>
      <c r="AS1302" s="27"/>
      <c r="AT1302" s="27"/>
      <c r="AU1302" s="27"/>
    </row>
    <row r="1303" spans="42:47" x14ac:dyDescent="0.2">
      <c r="AP1303" s="27"/>
      <c r="AQ1303" s="27"/>
      <c r="AR1303" s="27"/>
      <c r="AS1303" s="27"/>
      <c r="AT1303" s="27"/>
      <c r="AU1303" s="27"/>
    </row>
    <row r="1304" spans="42:47" x14ac:dyDescent="0.2">
      <c r="AP1304" s="27"/>
      <c r="AQ1304" s="27"/>
      <c r="AR1304" s="27"/>
      <c r="AS1304" s="27"/>
      <c r="AT1304" s="27"/>
      <c r="AU1304" s="27"/>
    </row>
    <row r="1305" spans="42:47" x14ac:dyDescent="0.2">
      <c r="AP1305" s="27"/>
      <c r="AQ1305" s="27"/>
      <c r="AR1305" s="27"/>
      <c r="AS1305" s="27"/>
      <c r="AT1305" s="27"/>
      <c r="AU1305" s="27"/>
    </row>
    <row r="1306" spans="42:47" x14ac:dyDescent="0.2">
      <c r="AP1306" s="27"/>
      <c r="AQ1306" s="27"/>
      <c r="AR1306" s="27"/>
      <c r="AS1306" s="27"/>
      <c r="AT1306" s="27"/>
      <c r="AU1306" s="27"/>
    </row>
    <row r="1307" spans="42:47" x14ac:dyDescent="0.2">
      <c r="AP1307" s="27"/>
      <c r="AQ1307" s="27"/>
      <c r="AR1307" s="27"/>
      <c r="AS1307" s="27"/>
      <c r="AT1307" s="27"/>
      <c r="AU1307" s="27"/>
    </row>
    <row r="1308" spans="42:47" x14ac:dyDescent="0.2">
      <c r="AP1308" s="27"/>
      <c r="AQ1308" s="27"/>
      <c r="AR1308" s="27"/>
      <c r="AS1308" s="27"/>
      <c r="AT1308" s="27"/>
      <c r="AU1308" s="27"/>
    </row>
    <row r="1309" spans="42:47" x14ac:dyDescent="0.2">
      <c r="AP1309" s="27"/>
      <c r="AQ1309" s="27"/>
      <c r="AR1309" s="27"/>
      <c r="AS1309" s="27"/>
      <c r="AT1309" s="27"/>
      <c r="AU1309" s="27"/>
    </row>
    <row r="1310" spans="42:47" x14ac:dyDescent="0.2">
      <c r="AP1310" s="27"/>
      <c r="AQ1310" s="27"/>
      <c r="AR1310" s="27"/>
      <c r="AS1310" s="27"/>
      <c r="AT1310" s="27"/>
      <c r="AU1310" s="27"/>
    </row>
    <row r="1311" spans="42:47" x14ac:dyDescent="0.2">
      <c r="AP1311" s="27"/>
      <c r="AQ1311" s="27"/>
      <c r="AR1311" s="27"/>
      <c r="AS1311" s="27"/>
      <c r="AT1311" s="27"/>
      <c r="AU1311" s="27"/>
    </row>
    <row r="1312" spans="42:47" x14ac:dyDescent="0.2">
      <c r="AP1312" s="27"/>
      <c r="AQ1312" s="27"/>
      <c r="AR1312" s="27"/>
      <c r="AS1312" s="27"/>
      <c r="AT1312" s="27"/>
      <c r="AU1312" s="27"/>
    </row>
    <row r="1313" spans="42:47" x14ac:dyDescent="0.2">
      <c r="AP1313" s="27"/>
      <c r="AQ1313" s="27"/>
      <c r="AR1313" s="27"/>
      <c r="AS1313" s="27"/>
      <c r="AT1313" s="27"/>
      <c r="AU1313" s="27"/>
    </row>
    <row r="1314" spans="42:47" x14ac:dyDescent="0.2">
      <c r="AP1314" s="27"/>
      <c r="AQ1314" s="27"/>
      <c r="AR1314" s="27"/>
      <c r="AS1314" s="27"/>
      <c r="AT1314" s="27"/>
      <c r="AU1314" s="27"/>
    </row>
    <row r="1315" spans="42:47" x14ac:dyDescent="0.2">
      <c r="AP1315" s="27"/>
      <c r="AQ1315" s="27"/>
      <c r="AR1315" s="27"/>
      <c r="AS1315" s="27"/>
      <c r="AT1315" s="27"/>
      <c r="AU1315" s="27"/>
    </row>
    <row r="1316" spans="42:47" x14ac:dyDescent="0.2">
      <c r="AP1316" s="27"/>
      <c r="AQ1316" s="27"/>
      <c r="AR1316" s="27"/>
      <c r="AS1316" s="27"/>
      <c r="AT1316" s="27"/>
      <c r="AU1316" s="27"/>
    </row>
    <row r="1317" spans="42:47" x14ac:dyDescent="0.2">
      <c r="AP1317" s="27"/>
      <c r="AQ1317" s="27"/>
      <c r="AR1317" s="27"/>
      <c r="AS1317" s="27"/>
      <c r="AT1317" s="27"/>
      <c r="AU1317" s="27"/>
    </row>
    <row r="1318" spans="42:47" x14ac:dyDescent="0.2">
      <c r="AP1318" s="27"/>
      <c r="AQ1318" s="27"/>
      <c r="AR1318" s="27"/>
      <c r="AS1318" s="27"/>
      <c r="AT1318" s="27"/>
      <c r="AU1318" s="27"/>
    </row>
    <row r="1319" spans="42:47" x14ac:dyDescent="0.2">
      <c r="AP1319" s="27"/>
      <c r="AQ1319" s="27"/>
      <c r="AR1319" s="27"/>
      <c r="AS1319" s="27"/>
      <c r="AT1319" s="27"/>
      <c r="AU1319" s="27"/>
    </row>
    <row r="1320" spans="42:47" x14ac:dyDescent="0.2">
      <c r="AP1320" s="27"/>
      <c r="AQ1320" s="27"/>
      <c r="AR1320" s="27"/>
      <c r="AS1320" s="27"/>
      <c r="AT1320" s="27"/>
      <c r="AU1320" s="27"/>
    </row>
    <row r="1321" spans="42:47" x14ac:dyDescent="0.2">
      <c r="AP1321" s="27"/>
      <c r="AQ1321" s="27"/>
      <c r="AR1321" s="27"/>
      <c r="AS1321" s="27"/>
      <c r="AT1321" s="27"/>
      <c r="AU1321" s="27"/>
    </row>
    <row r="1322" spans="42:47" x14ac:dyDescent="0.2">
      <c r="AP1322" s="27"/>
      <c r="AQ1322" s="27"/>
      <c r="AR1322" s="27"/>
      <c r="AS1322" s="27"/>
      <c r="AT1322" s="27"/>
      <c r="AU1322" s="27"/>
    </row>
    <row r="1323" spans="42:47" x14ac:dyDescent="0.2">
      <c r="AP1323" s="27"/>
      <c r="AQ1323" s="27"/>
      <c r="AR1323" s="27"/>
      <c r="AS1323" s="27"/>
      <c r="AT1323" s="27"/>
      <c r="AU1323" s="27"/>
    </row>
    <row r="1324" spans="42:47" x14ac:dyDescent="0.2">
      <c r="AP1324" s="27"/>
      <c r="AQ1324" s="27"/>
      <c r="AR1324" s="27"/>
      <c r="AS1324" s="27"/>
      <c r="AT1324" s="27"/>
      <c r="AU1324" s="27"/>
    </row>
    <row r="1325" spans="42:47" x14ac:dyDescent="0.2">
      <c r="AP1325" s="27"/>
      <c r="AQ1325" s="27"/>
      <c r="AR1325" s="27"/>
      <c r="AS1325" s="27"/>
      <c r="AT1325" s="27"/>
      <c r="AU1325" s="27"/>
    </row>
    <row r="1326" spans="42:47" x14ac:dyDescent="0.2">
      <c r="AP1326" s="27"/>
      <c r="AQ1326" s="27"/>
      <c r="AR1326" s="27"/>
      <c r="AS1326" s="27"/>
      <c r="AT1326" s="27"/>
      <c r="AU1326" s="27"/>
    </row>
    <row r="1327" spans="42:47" x14ac:dyDescent="0.2">
      <c r="AP1327" s="27"/>
      <c r="AQ1327" s="27"/>
      <c r="AR1327" s="27"/>
      <c r="AS1327" s="27"/>
      <c r="AT1327" s="27"/>
      <c r="AU1327" s="27"/>
    </row>
    <row r="1328" spans="42:47" x14ac:dyDescent="0.2">
      <c r="AP1328" s="27"/>
      <c r="AQ1328" s="27"/>
      <c r="AR1328" s="27"/>
      <c r="AS1328" s="27"/>
      <c r="AT1328" s="27"/>
      <c r="AU1328" s="27"/>
    </row>
    <row r="1329" spans="42:47" x14ac:dyDescent="0.2">
      <c r="AP1329" s="27"/>
      <c r="AQ1329" s="27"/>
      <c r="AR1329" s="27"/>
      <c r="AS1329" s="27"/>
      <c r="AT1329" s="27"/>
      <c r="AU1329" s="27"/>
    </row>
    <row r="1330" spans="42:47" x14ac:dyDescent="0.2">
      <c r="AP1330" s="27"/>
      <c r="AQ1330" s="27"/>
      <c r="AR1330" s="27"/>
      <c r="AS1330" s="27"/>
      <c r="AT1330" s="27"/>
      <c r="AU1330" s="27"/>
    </row>
    <row r="1331" spans="42:47" x14ac:dyDescent="0.2">
      <c r="AP1331" s="27"/>
      <c r="AQ1331" s="27"/>
      <c r="AR1331" s="27"/>
      <c r="AS1331" s="27"/>
      <c r="AT1331" s="27"/>
      <c r="AU1331" s="27"/>
    </row>
    <row r="1332" spans="42:47" x14ac:dyDescent="0.2">
      <c r="AP1332" s="27"/>
      <c r="AQ1332" s="27"/>
      <c r="AR1332" s="27"/>
      <c r="AS1332" s="27"/>
      <c r="AT1332" s="27"/>
      <c r="AU1332" s="27"/>
    </row>
    <row r="1333" spans="42:47" x14ac:dyDescent="0.2">
      <c r="AP1333" s="27"/>
      <c r="AQ1333" s="27"/>
      <c r="AR1333" s="27"/>
      <c r="AS1333" s="27"/>
      <c r="AT1333" s="27"/>
      <c r="AU1333" s="27"/>
    </row>
    <row r="1334" spans="42:47" x14ac:dyDescent="0.2">
      <c r="AP1334" s="27"/>
      <c r="AQ1334" s="27"/>
      <c r="AR1334" s="27"/>
      <c r="AS1334" s="27"/>
      <c r="AT1334" s="27"/>
      <c r="AU1334" s="27"/>
    </row>
    <row r="1335" spans="42:47" x14ac:dyDescent="0.2">
      <c r="AP1335" s="27"/>
      <c r="AQ1335" s="27"/>
      <c r="AR1335" s="27"/>
      <c r="AS1335" s="27"/>
      <c r="AT1335" s="27"/>
      <c r="AU1335" s="27"/>
    </row>
    <row r="1336" spans="42:47" x14ac:dyDescent="0.2">
      <c r="AP1336" s="27"/>
      <c r="AQ1336" s="27"/>
      <c r="AR1336" s="27"/>
      <c r="AS1336" s="27"/>
      <c r="AT1336" s="27"/>
      <c r="AU1336" s="27"/>
    </row>
    <row r="1337" spans="42:47" x14ac:dyDescent="0.2">
      <c r="AP1337" s="27"/>
      <c r="AQ1337" s="27"/>
      <c r="AR1337" s="27"/>
      <c r="AS1337" s="27"/>
      <c r="AT1337" s="27"/>
      <c r="AU1337" s="27"/>
    </row>
    <row r="1338" spans="42:47" x14ac:dyDescent="0.2">
      <c r="AP1338" s="27"/>
      <c r="AQ1338" s="27"/>
      <c r="AR1338" s="27"/>
      <c r="AS1338" s="27"/>
      <c r="AT1338" s="27"/>
      <c r="AU1338" s="27"/>
    </row>
    <row r="1339" spans="42:47" x14ac:dyDescent="0.2">
      <c r="AP1339" s="27"/>
      <c r="AQ1339" s="27"/>
      <c r="AR1339" s="27"/>
      <c r="AS1339" s="27"/>
      <c r="AT1339" s="27"/>
      <c r="AU1339" s="27"/>
    </row>
    <row r="1340" spans="42:47" x14ac:dyDescent="0.2">
      <c r="AP1340" s="27"/>
      <c r="AQ1340" s="27"/>
      <c r="AR1340" s="27"/>
      <c r="AS1340" s="27"/>
      <c r="AT1340" s="27"/>
      <c r="AU1340" s="27"/>
    </row>
    <row r="1341" spans="42:47" x14ac:dyDescent="0.2">
      <c r="AP1341" s="27"/>
      <c r="AQ1341" s="27"/>
      <c r="AR1341" s="27"/>
      <c r="AS1341" s="27"/>
      <c r="AT1341" s="27"/>
      <c r="AU1341" s="27"/>
    </row>
    <row r="1342" spans="42:47" x14ac:dyDescent="0.2">
      <c r="AP1342" s="27"/>
      <c r="AQ1342" s="27"/>
      <c r="AR1342" s="27"/>
      <c r="AS1342" s="27"/>
      <c r="AT1342" s="27"/>
      <c r="AU1342" s="27"/>
    </row>
    <row r="1343" spans="42:47" x14ac:dyDescent="0.2">
      <c r="AP1343" s="27"/>
      <c r="AQ1343" s="27"/>
      <c r="AR1343" s="27"/>
      <c r="AS1343" s="27"/>
      <c r="AT1343" s="27"/>
      <c r="AU1343" s="27"/>
    </row>
    <row r="1344" spans="42:47" x14ac:dyDescent="0.2">
      <c r="AP1344" s="27"/>
      <c r="AQ1344" s="27"/>
      <c r="AR1344" s="27"/>
      <c r="AS1344" s="27"/>
      <c r="AT1344" s="27"/>
      <c r="AU1344" s="27"/>
    </row>
    <row r="1345" spans="42:47" x14ac:dyDescent="0.2">
      <c r="AP1345" s="27"/>
      <c r="AQ1345" s="27"/>
      <c r="AR1345" s="27"/>
      <c r="AS1345" s="27"/>
      <c r="AT1345" s="27"/>
      <c r="AU1345" s="27"/>
    </row>
    <row r="1346" spans="42:47" x14ac:dyDescent="0.2">
      <c r="AP1346" s="27"/>
      <c r="AQ1346" s="27"/>
      <c r="AR1346" s="27"/>
      <c r="AS1346" s="27"/>
      <c r="AT1346" s="27"/>
      <c r="AU1346" s="27"/>
    </row>
    <row r="1347" spans="42:47" x14ac:dyDescent="0.2">
      <c r="AP1347" s="27"/>
      <c r="AQ1347" s="27"/>
      <c r="AR1347" s="27"/>
      <c r="AS1347" s="27"/>
      <c r="AT1347" s="27"/>
      <c r="AU1347" s="27"/>
    </row>
    <row r="1348" spans="42:47" x14ac:dyDescent="0.2">
      <c r="AP1348" s="27"/>
      <c r="AQ1348" s="27"/>
      <c r="AR1348" s="27"/>
      <c r="AS1348" s="27"/>
      <c r="AT1348" s="27"/>
      <c r="AU1348" s="27"/>
    </row>
    <row r="1349" spans="42:47" x14ac:dyDescent="0.2">
      <c r="AP1349" s="27"/>
      <c r="AQ1349" s="27"/>
      <c r="AR1349" s="27"/>
      <c r="AS1349" s="27"/>
      <c r="AT1349" s="27"/>
      <c r="AU1349" s="27"/>
    </row>
    <row r="1350" spans="42:47" x14ac:dyDescent="0.2">
      <c r="AP1350" s="27"/>
      <c r="AQ1350" s="27"/>
      <c r="AR1350" s="27"/>
      <c r="AS1350" s="27"/>
      <c r="AT1350" s="27"/>
      <c r="AU1350" s="27"/>
    </row>
    <row r="1351" spans="42:47" x14ac:dyDescent="0.2">
      <c r="AP1351" s="27"/>
      <c r="AQ1351" s="27"/>
      <c r="AR1351" s="27"/>
      <c r="AS1351" s="27"/>
      <c r="AT1351" s="27"/>
      <c r="AU1351" s="27"/>
    </row>
    <row r="1352" spans="42:47" x14ac:dyDescent="0.2">
      <c r="AP1352" s="27"/>
      <c r="AQ1352" s="27"/>
      <c r="AR1352" s="27"/>
      <c r="AS1352" s="27"/>
      <c r="AT1352" s="27"/>
      <c r="AU1352" s="27"/>
    </row>
    <row r="1353" spans="42:47" x14ac:dyDescent="0.2">
      <c r="AP1353" s="27"/>
      <c r="AQ1353" s="27"/>
      <c r="AR1353" s="27"/>
      <c r="AS1353" s="27"/>
      <c r="AT1353" s="27"/>
      <c r="AU1353" s="27"/>
    </row>
    <row r="1354" spans="42:47" x14ac:dyDescent="0.2">
      <c r="AP1354" s="27"/>
      <c r="AQ1354" s="27"/>
      <c r="AR1354" s="27"/>
      <c r="AS1354" s="27"/>
      <c r="AT1354" s="27"/>
      <c r="AU1354" s="27"/>
    </row>
    <row r="1355" spans="42:47" x14ac:dyDescent="0.2">
      <c r="AP1355" s="27"/>
      <c r="AQ1355" s="27"/>
      <c r="AR1355" s="27"/>
      <c r="AS1355" s="27"/>
      <c r="AT1355" s="27"/>
      <c r="AU1355" s="27"/>
    </row>
    <row r="1356" spans="42:47" x14ac:dyDescent="0.2">
      <c r="AP1356" s="27"/>
      <c r="AQ1356" s="27"/>
      <c r="AR1356" s="27"/>
      <c r="AS1356" s="27"/>
      <c r="AT1356" s="27"/>
      <c r="AU1356" s="27"/>
    </row>
    <row r="1357" spans="42:47" x14ac:dyDescent="0.2">
      <c r="AP1357" s="27"/>
      <c r="AQ1357" s="27"/>
      <c r="AR1357" s="27"/>
      <c r="AS1357" s="27"/>
      <c r="AT1357" s="27"/>
      <c r="AU1357" s="27"/>
    </row>
    <row r="1358" spans="42:47" x14ac:dyDescent="0.2">
      <c r="AP1358" s="27"/>
      <c r="AQ1358" s="27"/>
      <c r="AR1358" s="27"/>
      <c r="AS1358" s="27"/>
      <c r="AT1358" s="27"/>
      <c r="AU1358" s="27"/>
    </row>
    <row r="1359" spans="42:47" x14ac:dyDescent="0.2">
      <c r="AP1359" s="27"/>
      <c r="AQ1359" s="27"/>
      <c r="AR1359" s="27"/>
      <c r="AS1359" s="27"/>
      <c r="AT1359" s="27"/>
      <c r="AU1359" s="27"/>
    </row>
    <row r="1360" spans="42:47" x14ac:dyDescent="0.2">
      <c r="AP1360" s="27"/>
      <c r="AQ1360" s="27"/>
      <c r="AR1360" s="27"/>
      <c r="AS1360" s="27"/>
      <c r="AT1360" s="27"/>
      <c r="AU1360" s="27"/>
    </row>
    <row r="1361" spans="42:47" x14ac:dyDescent="0.2">
      <c r="AP1361" s="27"/>
      <c r="AQ1361" s="27"/>
      <c r="AR1361" s="27"/>
      <c r="AS1361" s="27"/>
      <c r="AT1361" s="27"/>
      <c r="AU1361" s="27"/>
    </row>
    <row r="1362" spans="42:47" x14ac:dyDescent="0.2">
      <c r="AP1362" s="27"/>
      <c r="AQ1362" s="27"/>
      <c r="AR1362" s="27"/>
      <c r="AS1362" s="27"/>
      <c r="AT1362" s="27"/>
      <c r="AU1362" s="27"/>
    </row>
    <row r="1363" spans="42:47" x14ac:dyDescent="0.2">
      <c r="AP1363" s="27"/>
      <c r="AQ1363" s="27"/>
      <c r="AR1363" s="27"/>
      <c r="AS1363" s="27"/>
      <c r="AT1363" s="27"/>
      <c r="AU1363" s="27"/>
    </row>
    <row r="1364" spans="42:47" x14ac:dyDescent="0.2">
      <c r="AP1364" s="27"/>
      <c r="AQ1364" s="27"/>
      <c r="AR1364" s="27"/>
      <c r="AS1364" s="27"/>
      <c r="AT1364" s="27"/>
      <c r="AU1364" s="27"/>
    </row>
    <row r="1365" spans="42:47" x14ac:dyDescent="0.2">
      <c r="AP1365" s="27"/>
      <c r="AQ1365" s="27"/>
      <c r="AR1365" s="27"/>
      <c r="AS1365" s="27"/>
      <c r="AT1365" s="27"/>
      <c r="AU1365" s="27"/>
    </row>
    <row r="1366" spans="42:47" x14ac:dyDescent="0.2">
      <c r="AP1366" s="27"/>
      <c r="AQ1366" s="27"/>
      <c r="AR1366" s="27"/>
      <c r="AS1366" s="27"/>
      <c r="AT1366" s="27"/>
      <c r="AU1366" s="27"/>
    </row>
    <row r="1367" spans="42:47" x14ac:dyDescent="0.2">
      <c r="AP1367" s="27"/>
      <c r="AQ1367" s="27"/>
      <c r="AR1367" s="27"/>
      <c r="AS1367" s="27"/>
      <c r="AT1367" s="27"/>
      <c r="AU1367" s="27"/>
    </row>
    <row r="1368" spans="42:47" x14ac:dyDescent="0.2">
      <c r="AP1368" s="27"/>
      <c r="AQ1368" s="27"/>
      <c r="AR1368" s="27"/>
      <c r="AS1368" s="27"/>
      <c r="AT1368" s="27"/>
      <c r="AU1368" s="27"/>
    </row>
    <row r="1369" spans="42:47" x14ac:dyDescent="0.2">
      <c r="AP1369" s="27"/>
      <c r="AQ1369" s="27"/>
      <c r="AR1369" s="27"/>
      <c r="AS1369" s="27"/>
      <c r="AT1369" s="27"/>
      <c r="AU1369" s="27"/>
    </row>
    <row r="1370" spans="42:47" x14ac:dyDescent="0.2">
      <c r="AP1370" s="27"/>
      <c r="AQ1370" s="27"/>
      <c r="AR1370" s="27"/>
      <c r="AS1370" s="27"/>
      <c r="AT1370" s="27"/>
      <c r="AU1370" s="27"/>
    </row>
    <row r="1371" spans="42:47" x14ac:dyDescent="0.2">
      <c r="AP1371" s="27"/>
      <c r="AQ1371" s="27"/>
      <c r="AR1371" s="27"/>
      <c r="AS1371" s="27"/>
      <c r="AT1371" s="27"/>
      <c r="AU1371" s="27"/>
    </row>
    <row r="1372" spans="42:47" x14ac:dyDescent="0.2">
      <c r="AP1372" s="27"/>
      <c r="AQ1372" s="27"/>
      <c r="AR1372" s="27"/>
      <c r="AS1372" s="27"/>
      <c r="AT1372" s="27"/>
      <c r="AU1372" s="27"/>
    </row>
    <row r="1373" spans="42:47" x14ac:dyDescent="0.2">
      <c r="AP1373" s="27"/>
      <c r="AQ1373" s="27"/>
      <c r="AR1373" s="27"/>
      <c r="AS1373" s="27"/>
      <c r="AT1373" s="27"/>
      <c r="AU1373" s="27"/>
    </row>
    <row r="1374" spans="42:47" x14ac:dyDescent="0.2">
      <c r="AP1374" s="27"/>
      <c r="AQ1374" s="27"/>
      <c r="AR1374" s="27"/>
      <c r="AS1374" s="27"/>
      <c r="AT1374" s="27"/>
      <c r="AU1374" s="27"/>
    </row>
    <row r="1375" spans="42:47" x14ac:dyDescent="0.2">
      <c r="AP1375" s="27"/>
      <c r="AQ1375" s="27"/>
      <c r="AR1375" s="27"/>
      <c r="AS1375" s="27"/>
      <c r="AT1375" s="27"/>
      <c r="AU1375" s="27"/>
    </row>
    <row r="1376" spans="42:47" x14ac:dyDescent="0.2">
      <c r="AP1376" s="27"/>
      <c r="AQ1376" s="27"/>
      <c r="AR1376" s="27"/>
      <c r="AS1376" s="27"/>
      <c r="AT1376" s="27"/>
      <c r="AU1376" s="27"/>
    </row>
    <row r="1377" spans="42:47" x14ac:dyDescent="0.2">
      <c r="AP1377" s="27"/>
      <c r="AQ1377" s="27"/>
      <c r="AR1377" s="27"/>
      <c r="AS1377" s="27"/>
      <c r="AT1377" s="27"/>
      <c r="AU1377" s="27"/>
    </row>
    <row r="1378" spans="42:47" x14ac:dyDescent="0.2">
      <c r="AP1378" s="27"/>
      <c r="AQ1378" s="27"/>
      <c r="AR1378" s="27"/>
      <c r="AS1378" s="27"/>
      <c r="AT1378" s="27"/>
      <c r="AU1378" s="27"/>
    </row>
    <row r="1379" spans="42:47" x14ac:dyDescent="0.2">
      <c r="AP1379" s="27"/>
      <c r="AQ1379" s="27"/>
      <c r="AR1379" s="27"/>
      <c r="AS1379" s="27"/>
      <c r="AT1379" s="27"/>
      <c r="AU1379" s="27"/>
    </row>
    <row r="1380" spans="42:47" x14ac:dyDescent="0.2">
      <c r="AP1380" s="27"/>
      <c r="AQ1380" s="27"/>
      <c r="AR1380" s="27"/>
      <c r="AS1380" s="27"/>
      <c r="AT1380" s="27"/>
      <c r="AU1380" s="27"/>
    </row>
    <row r="1381" spans="42:47" x14ac:dyDescent="0.2">
      <c r="AP1381" s="27"/>
      <c r="AQ1381" s="27"/>
      <c r="AR1381" s="27"/>
      <c r="AS1381" s="27"/>
      <c r="AT1381" s="27"/>
      <c r="AU1381" s="27"/>
    </row>
    <row r="1382" spans="42:47" x14ac:dyDescent="0.2">
      <c r="AP1382" s="27"/>
      <c r="AQ1382" s="27"/>
      <c r="AR1382" s="27"/>
      <c r="AS1382" s="27"/>
      <c r="AT1382" s="27"/>
      <c r="AU1382" s="27"/>
    </row>
    <row r="1383" spans="42:47" x14ac:dyDescent="0.2">
      <c r="AP1383" s="27"/>
      <c r="AQ1383" s="27"/>
      <c r="AR1383" s="27"/>
      <c r="AS1383" s="27"/>
      <c r="AT1383" s="27"/>
      <c r="AU1383" s="27"/>
    </row>
    <row r="1384" spans="42:47" x14ac:dyDescent="0.2">
      <c r="AP1384" s="27"/>
      <c r="AQ1384" s="27"/>
      <c r="AR1384" s="27"/>
      <c r="AS1384" s="27"/>
      <c r="AT1384" s="27"/>
      <c r="AU1384" s="27"/>
    </row>
    <row r="1385" spans="42:47" x14ac:dyDescent="0.2">
      <c r="AP1385" s="27"/>
      <c r="AQ1385" s="27"/>
      <c r="AR1385" s="27"/>
      <c r="AS1385" s="27"/>
      <c r="AT1385" s="27"/>
      <c r="AU1385" s="27"/>
    </row>
    <row r="1386" spans="42:47" x14ac:dyDescent="0.2">
      <c r="AP1386" s="27"/>
      <c r="AQ1386" s="27"/>
      <c r="AR1386" s="27"/>
      <c r="AS1386" s="27"/>
      <c r="AT1386" s="27"/>
      <c r="AU1386" s="27"/>
    </row>
    <row r="1387" spans="42:47" x14ac:dyDescent="0.2">
      <c r="AP1387" s="27"/>
      <c r="AQ1387" s="27"/>
      <c r="AR1387" s="27"/>
      <c r="AS1387" s="27"/>
      <c r="AT1387" s="27"/>
      <c r="AU1387" s="27"/>
    </row>
    <row r="1388" spans="42:47" x14ac:dyDescent="0.2">
      <c r="AP1388" s="27"/>
      <c r="AQ1388" s="27"/>
      <c r="AR1388" s="27"/>
      <c r="AS1388" s="27"/>
      <c r="AT1388" s="27"/>
      <c r="AU1388" s="27"/>
    </row>
    <row r="1389" spans="42:47" x14ac:dyDescent="0.2">
      <c r="AP1389" s="27"/>
      <c r="AQ1389" s="27"/>
      <c r="AR1389" s="27"/>
      <c r="AS1389" s="27"/>
      <c r="AT1389" s="27"/>
      <c r="AU1389" s="27"/>
    </row>
    <row r="1390" spans="42:47" x14ac:dyDescent="0.2">
      <c r="AP1390" s="27"/>
      <c r="AQ1390" s="27"/>
      <c r="AR1390" s="27"/>
      <c r="AS1390" s="27"/>
      <c r="AT1390" s="27"/>
      <c r="AU1390" s="27"/>
    </row>
    <row r="1391" spans="42:47" x14ac:dyDescent="0.2">
      <c r="AP1391" s="27"/>
      <c r="AQ1391" s="27"/>
      <c r="AR1391" s="27"/>
      <c r="AS1391" s="27"/>
      <c r="AT1391" s="27"/>
      <c r="AU1391" s="27"/>
    </row>
    <row r="1392" spans="42:47" x14ac:dyDescent="0.2">
      <c r="AP1392" s="27"/>
      <c r="AQ1392" s="27"/>
      <c r="AR1392" s="27"/>
      <c r="AS1392" s="27"/>
      <c r="AT1392" s="27"/>
      <c r="AU1392" s="27"/>
    </row>
    <row r="1393" spans="42:47" x14ac:dyDescent="0.2">
      <c r="AP1393" s="27"/>
      <c r="AQ1393" s="27"/>
      <c r="AR1393" s="27"/>
      <c r="AS1393" s="27"/>
      <c r="AT1393" s="27"/>
      <c r="AU1393" s="27"/>
    </row>
    <row r="1394" spans="42:47" x14ac:dyDescent="0.2">
      <c r="AP1394" s="27"/>
      <c r="AQ1394" s="27"/>
      <c r="AR1394" s="27"/>
      <c r="AS1394" s="27"/>
      <c r="AT1394" s="27"/>
      <c r="AU1394" s="27"/>
    </row>
    <row r="1395" spans="42:47" x14ac:dyDescent="0.2">
      <c r="AP1395" s="27"/>
      <c r="AQ1395" s="27"/>
      <c r="AR1395" s="27"/>
      <c r="AS1395" s="27"/>
      <c r="AT1395" s="27"/>
      <c r="AU1395" s="27"/>
    </row>
    <row r="1396" spans="42:47" x14ac:dyDescent="0.2">
      <c r="AP1396" s="27"/>
      <c r="AQ1396" s="27"/>
      <c r="AR1396" s="27"/>
      <c r="AS1396" s="27"/>
      <c r="AT1396" s="27"/>
      <c r="AU1396" s="27"/>
    </row>
    <row r="1397" spans="42:47" x14ac:dyDescent="0.2">
      <c r="AP1397" s="27"/>
      <c r="AQ1397" s="27"/>
      <c r="AR1397" s="27"/>
      <c r="AS1397" s="27"/>
      <c r="AT1397" s="27"/>
      <c r="AU1397" s="27"/>
    </row>
    <row r="1398" spans="42:47" x14ac:dyDescent="0.2">
      <c r="AP1398" s="27"/>
      <c r="AQ1398" s="27"/>
      <c r="AR1398" s="27"/>
      <c r="AS1398" s="27"/>
      <c r="AT1398" s="27"/>
      <c r="AU1398" s="27"/>
    </row>
    <row r="1399" spans="42:47" x14ac:dyDescent="0.2">
      <c r="AP1399" s="27"/>
      <c r="AQ1399" s="27"/>
      <c r="AR1399" s="27"/>
      <c r="AS1399" s="27"/>
      <c r="AT1399" s="27"/>
      <c r="AU1399" s="27"/>
    </row>
    <row r="1400" spans="42:47" x14ac:dyDescent="0.2">
      <c r="AP1400" s="27"/>
      <c r="AQ1400" s="27"/>
      <c r="AR1400" s="27"/>
      <c r="AS1400" s="27"/>
      <c r="AT1400" s="27"/>
      <c r="AU1400" s="27"/>
    </row>
    <row r="1401" spans="42:47" x14ac:dyDescent="0.2">
      <c r="AP1401" s="27"/>
      <c r="AQ1401" s="27"/>
      <c r="AR1401" s="27"/>
      <c r="AS1401" s="27"/>
      <c r="AT1401" s="27"/>
      <c r="AU1401" s="27"/>
    </row>
    <row r="1402" spans="42:47" x14ac:dyDescent="0.2">
      <c r="AP1402" s="27"/>
      <c r="AQ1402" s="27"/>
      <c r="AR1402" s="27"/>
      <c r="AS1402" s="27"/>
      <c r="AT1402" s="27"/>
      <c r="AU1402" s="27"/>
    </row>
    <row r="1403" spans="42:47" x14ac:dyDescent="0.2">
      <c r="AP1403" s="27"/>
      <c r="AQ1403" s="27"/>
      <c r="AR1403" s="27"/>
      <c r="AS1403" s="27"/>
      <c r="AT1403" s="27"/>
      <c r="AU1403" s="27"/>
    </row>
    <row r="1404" spans="42:47" x14ac:dyDescent="0.2">
      <c r="AP1404" s="27"/>
      <c r="AQ1404" s="27"/>
      <c r="AR1404" s="27"/>
      <c r="AS1404" s="27"/>
      <c r="AT1404" s="27"/>
      <c r="AU1404" s="27"/>
    </row>
    <row r="1405" spans="42:47" x14ac:dyDescent="0.2">
      <c r="AP1405" s="27"/>
      <c r="AQ1405" s="27"/>
      <c r="AR1405" s="27"/>
      <c r="AS1405" s="27"/>
      <c r="AT1405" s="27"/>
      <c r="AU1405" s="27"/>
    </row>
    <row r="1406" spans="42:47" x14ac:dyDescent="0.2">
      <c r="AP1406" s="27"/>
      <c r="AQ1406" s="27"/>
      <c r="AR1406" s="27"/>
      <c r="AS1406" s="27"/>
      <c r="AT1406" s="27"/>
      <c r="AU1406" s="27"/>
    </row>
    <row r="1407" spans="42:47" x14ac:dyDescent="0.2">
      <c r="AP1407" s="27"/>
      <c r="AQ1407" s="27"/>
      <c r="AR1407" s="27"/>
      <c r="AS1407" s="27"/>
      <c r="AT1407" s="27"/>
      <c r="AU1407" s="27"/>
    </row>
    <row r="1408" spans="42:47" x14ac:dyDescent="0.2">
      <c r="AP1408" s="27"/>
      <c r="AQ1408" s="27"/>
      <c r="AR1408" s="27"/>
      <c r="AS1408" s="27"/>
      <c r="AT1408" s="27"/>
      <c r="AU1408" s="27"/>
    </row>
    <row r="1409" spans="42:47" x14ac:dyDescent="0.2">
      <c r="AP1409" s="27"/>
      <c r="AQ1409" s="27"/>
      <c r="AR1409" s="27"/>
      <c r="AS1409" s="27"/>
      <c r="AT1409" s="27"/>
      <c r="AU1409" s="27"/>
    </row>
    <row r="1410" spans="42:47" x14ac:dyDescent="0.2">
      <c r="AP1410" s="27"/>
      <c r="AQ1410" s="27"/>
      <c r="AR1410" s="27"/>
      <c r="AS1410" s="27"/>
      <c r="AT1410" s="27"/>
      <c r="AU1410" s="27"/>
    </row>
    <row r="1411" spans="42:47" x14ac:dyDescent="0.2">
      <c r="AP1411" s="27"/>
      <c r="AQ1411" s="27"/>
      <c r="AR1411" s="27"/>
      <c r="AS1411" s="27"/>
      <c r="AT1411" s="27"/>
      <c r="AU1411" s="27"/>
    </row>
    <row r="1412" spans="42:47" x14ac:dyDescent="0.2">
      <c r="AP1412" s="27"/>
      <c r="AQ1412" s="27"/>
      <c r="AR1412" s="27"/>
      <c r="AS1412" s="27"/>
      <c r="AT1412" s="27"/>
      <c r="AU1412" s="27"/>
    </row>
    <row r="1413" spans="42:47" x14ac:dyDescent="0.2">
      <c r="AP1413" s="27"/>
      <c r="AQ1413" s="27"/>
      <c r="AR1413" s="27"/>
      <c r="AS1413" s="27"/>
      <c r="AT1413" s="27"/>
      <c r="AU1413" s="27"/>
    </row>
    <row r="1414" spans="42:47" x14ac:dyDescent="0.2">
      <c r="AP1414" s="27"/>
      <c r="AQ1414" s="27"/>
      <c r="AR1414" s="27"/>
      <c r="AS1414" s="27"/>
      <c r="AT1414" s="27"/>
      <c r="AU1414" s="27"/>
    </row>
    <row r="1415" spans="42:47" x14ac:dyDescent="0.2">
      <c r="AP1415" s="27"/>
      <c r="AQ1415" s="27"/>
      <c r="AR1415" s="27"/>
      <c r="AS1415" s="27"/>
      <c r="AT1415" s="27"/>
      <c r="AU1415" s="27"/>
    </row>
    <row r="1416" spans="42:47" x14ac:dyDescent="0.2">
      <c r="AP1416" s="27"/>
      <c r="AQ1416" s="27"/>
      <c r="AR1416" s="27"/>
      <c r="AS1416" s="27"/>
      <c r="AT1416" s="27"/>
      <c r="AU1416" s="27"/>
    </row>
    <row r="1417" spans="42:47" x14ac:dyDescent="0.2">
      <c r="AP1417" s="27"/>
      <c r="AQ1417" s="27"/>
      <c r="AR1417" s="27"/>
      <c r="AS1417" s="27"/>
      <c r="AT1417" s="27"/>
      <c r="AU1417" s="27"/>
    </row>
    <row r="1418" spans="42:47" x14ac:dyDescent="0.2">
      <c r="AP1418" s="27"/>
      <c r="AQ1418" s="27"/>
      <c r="AR1418" s="27"/>
      <c r="AS1418" s="27"/>
      <c r="AT1418" s="27"/>
      <c r="AU1418" s="27"/>
    </row>
    <row r="1419" spans="42:47" x14ac:dyDescent="0.2">
      <c r="AP1419" s="27"/>
      <c r="AQ1419" s="27"/>
      <c r="AR1419" s="27"/>
      <c r="AS1419" s="27"/>
      <c r="AT1419" s="27"/>
      <c r="AU1419" s="27"/>
    </row>
    <row r="1420" spans="42:47" x14ac:dyDescent="0.2">
      <c r="AP1420" s="27"/>
      <c r="AQ1420" s="27"/>
      <c r="AR1420" s="27"/>
      <c r="AS1420" s="27"/>
      <c r="AT1420" s="27"/>
      <c r="AU1420" s="27"/>
    </row>
    <row r="1421" spans="42:47" x14ac:dyDescent="0.2">
      <c r="AP1421" s="27"/>
      <c r="AQ1421" s="27"/>
      <c r="AR1421" s="27"/>
      <c r="AS1421" s="27"/>
      <c r="AT1421" s="27"/>
      <c r="AU1421" s="27"/>
    </row>
    <row r="1422" spans="42:47" x14ac:dyDescent="0.2">
      <c r="AP1422" s="27"/>
      <c r="AQ1422" s="27"/>
      <c r="AR1422" s="27"/>
      <c r="AS1422" s="27"/>
      <c r="AT1422" s="27"/>
      <c r="AU1422" s="27"/>
    </row>
    <row r="1423" spans="42:47" x14ac:dyDescent="0.2">
      <c r="AP1423" s="27"/>
      <c r="AQ1423" s="27"/>
      <c r="AR1423" s="27"/>
      <c r="AS1423" s="27"/>
      <c r="AT1423" s="27"/>
      <c r="AU1423" s="27"/>
    </row>
    <row r="1424" spans="42:47" x14ac:dyDescent="0.2">
      <c r="AP1424" s="27"/>
      <c r="AQ1424" s="27"/>
      <c r="AR1424" s="27"/>
      <c r="AS1424" s="27"/>
      <c r="AT1424" s="27"/>
      <c r="AU1424" s="27"/>
    </row>
    <row r="1425" spans="42:47" x14ac:dyDescent="0.2">
      <c r="AP1425" s="27"/>
      <c r="AQ1425" s="27"/>
      <c r="AR1425" s="27"/>
      <c r="AS1425" s="27"/>
      <c r="AT1425" s="27"/>
      <c r="AU1425" s="27"/>
    </row>
    <row r="1426" spans="42:47" x14ac:dyDescent="0.2">
      <c r="AP1426" s="27"/>
      <c r="AQ1426" s="27"/>
      <c r="AR1426" s="27"/>
      <c r="AS1426" s="27"/>
      <c r="AT1426" s="27"/>
      <c r="AU1426" s="27"/>
    </row>
    <row r="1427" spans="42:47" x14ac:dyDescent="0.2">
      <c r="AP1427" s="27"/>
      <c r="AQ1427" s="27"/>
      <c r="AR1427" s="27"/>
      <c r="AS1427" s="27"/>
      <c r="AT1427" s="27"/>
      <c r="AU1427" s="27"/>
    </row>
    <row r="1428" spans="42:47" x14ac:dyDescent="0.2">
      <c r="AP1428" s="27"/>
      <c r="AQ1428" s="27"/>
      <c r="AR1428" s="27"/>
      <c r="AS1428" s="27"/>
      <c r="AT1428" s="27"/>
      <c r="AU1428" s="27"/>
    </row>
    <row r="1429" spans="42:47" x14ac:dyDescent="0.2">
      <c r="AP1429" s="27"/>
      <c r="AQ1429" s="27"/>
      <c r="AR1429" s="27"/>
      <c r="AS1429" s="27"/>
      <c r="AT1429" s="27"/>
      <c r="AU1429" s="27"/>
    </row>
    <row r="1430" spans="42:47" x14ac:dyDescent="0.2">
      <c r="AP1430" s="27"/>
      <c r="AQ1430" s="27"/>
      <c r="AR1430" s="27"/>
      <c r="AS1430" s="27"/>
      <c r="AT1430" s="27"/>
      <c r="AU1430" s="27"/>
    </row>
    <row r="1431" spans="42:47" x14ac:dyDescent="0.2">
      <c r="AP1431" s="27"/>
      <c r="AQ1431" s="27"/>
      <c r="AR1431" s="27"/>
      <c r="AS1431" s="27"/>
      <c r="AT1431" s="27"/>
      <c r="AU1431" s="27"/>
    </row>
    <row r="1432" spans="42:47" x14ac:dyDescent="0.2">
      <c r="AP1432" s="27"/>
      <c r="AQ1432" s="27"/>
      <c r="AR1432" s="27"/>
      <c r="AS1432" s="27"/>
      <c r="AT1432" s="27"/>
      <c r="AU1432" s="27"/>
    </row>
    <row r="1433" spans="42:47" x14ac:dyDescent="0.2">
      <c r="AP1433" s="27"/>
      <c r="AQ1433" s="27"/>
      <c r="AR1433" s="27"/>
      <c r="AS1433" s="27"/>
      <c r="AT1433" s="27"/>
      <c r="AU1433" s="27"/>
    </row>
    <row r="1434" spans="42:47" x14ac:dyDescent="0.2">
      <c r="AP1434" s="27"/>
      <c r="AQ1434" s="27"/>
      <c r="AR1434" s="27"/>
      <c r="AS1434" s="27"/>
      <c r="AT1434" s="27"/>
      <c r="AU1434" s="27"/>
    </row>
    <row r="1435" spans="42:47" x14ac:dyDescent="0.2">
      <c r="AP1435" s="27"/>
      <c r="AQ1435" s="27"/>
      <c r="AR1435" s="27"/>
      <c r="AS1435" s="27"/>
      <c r="AT1435" s="27"/>
      <c r="AU1435" s="27"/>
    </row>
    <row r="1436" spans="42:47" x14ac:dyDescent="0.2">
      <c r="AP1436" s="27"/>
      <c r="AQ1436" s="27"/>
      <c r="AR1436" s="27"/>
      <c r="AS1436" s="27"/>
      <c r="AT1436" s="27"/>
      <c r="AU1436" s="27"/>
    </row>
    <row r="1437" spans="42:47" x14ac:dyDescent="0.2">
      <c r="AP1437" s="27"/>
      <c r="AQ1437" s="27"/>
      <c r="AR1437" s="27"/>
      <c r="AS1437" s="27"/>
      <c r="AT1437" s="27"/>
      <c r="AU1437" s="27"/>
    </row>
    <row r="1438" spans="42:47" x14ac:dyDescent="0.2">
      <c r="AP1438" s="27"/>
      <c r="AQ1438" s="27"/>
      <c r="AR1438" s="27"/>
      <c r="AS1438" s="27"/>
      <c r="AT1438" s="27"/>
      <c r="AU1438" s="27"/>
    </row>
    <row r="1439" spans="42:47" x14ac:dyDescent="0.2">
      <c r="AP1439" s="27"/>
      <c r="AQ1439" s="27"/>
      <c r="AR1439" s="27"/>
      <c r="AS1439" s="27"/>
      <c r="AT1439" s="27"/>
      <c r="AU1439" s="27"/>
    </row>
    <row r="1440" spans="42:47" x14ac:dyDescent="0.2">
      <c r="AP1440" s="27"/>
      <c r="AQ1440" s="27"/>
      <c r="AR1440" s="27"/>
      <c r="AS1440" s="27"/>
      <c r="AT1440" s="27"/>
      <c r="AU1440" s="27"/>
    </row>
    <row r="1441" spans="42:47" x14ac:dyDescent="0.2">
      <c r="AP1441" s="27"/>
      <c r="AQ1441" s="27"/>
      <c r="AR1441" s="27"/>
      <c r="AS1441" s="27"/>
      <c r="AT1441" s="27"/>
      <c r="AU1441" s="27"/>
    </row>
    <row r="1442" spans="42:47" x14ac:dyDescent="0.2">
      <c r="AP1442" s="27"/>
      <c r="AQ1442" s="27"/>
      <c r="AR1442" s="27"/>
      <c r="AS1442" s="27"/>
      <c r="AT1442" s="27"/>
      <c r="AU1442" s="27"/>
    </row>
    <row r="1443" spans="42:47" x14ac:dyDescent="0.2">
      <c r="AP1443" s="27"/>
      <c r="AQ1443" s="27"/>
      <c r="AR1443" s="27"/>
      <c r="AS1443" s="27"/>
      <c r="AT1443" s="27"/>
      <c r="AU1443" s="27"/>
    </row>
    <row r="1444" spans="42:47" x14ac:dyDescent="0.2">
      <c r="AP1444" s="27"/>
      <c r="AQ1444" s="27"/>
      <c r="AR1444" s="27"/>
      <c r="AS1444" s="27"/>
      <c r="AT1444" s="27"/>
      <c r="AU1444" s="27"/>
    </row>
    <row r="1445" spans="42:47" x14ac:dyDescent="0.2">
      <c r="AP1445" s="27"/>
      <c r="AQ1445" s="27"/>
      <c r="AR1445" s="27"/>
      <c r="AS1445" s="27"/>
      <c r="AT1445" s="27"/>
      <c r="AU1445" s="27"/>
    </row>
    <row r="1446" spans="42:47" x14ac:dyDescent="0.2">
      <c r="AP1446" s="27"/>
      <c r="AQ1446" s="27"/>
      <c r="AR1446" s="27"/>
      <c r="AS1446" s="27"/>
      <c r="AT1446" s="27"/>
      <c r="AU1446" s="27"/>
    </row>
    <row r="1447" spans="42:47" x14ac:dyDescent="0.2">
      <c r="AP1447" s="27"/>
      <c r="AQ1447" s="27"/>
      <c r="AR1447" s="27"/>
      <c r="AS1447" s="27"/>
      <c r="AT1447" s="27"/>
      <c r="AU1447" s="27"/>
    </row>
    <row r="1448" spans="42:47" x14ac:dyDescent="0.2">
      <c r="AP1448" s="27"/>
      <c r="AQ1448" s="27"/>
      <c r="AR1448" s="27"/>
      <c r="AS1448" s="27"/>
      <c r="AT1448" s="27"/>
      <c r="AU1448" s="27"/>
    </row>
    <row r="1449" spans="42:47" x14ac:dyDescent="0.2">
      <c r="AP1449" s="27"/>
      <c r="AQ1449" s="27"/>
      <c r="AR1449" s="27"/>
      <c r="AS1449" s="27"/>
      <c r="AT1449" s="27"/>
      <c r="AU1449" s="27"/>
    </row>
    <row r="1450" spans="42:47" x14ac:dyDescent="0.2">
      <c r="AP1450" s="27"/>
      <c r="AQ1450" s="27"/>
      <c r="AR1450" s="27"/>
      <c r="AS1450" s="27"/>
      <c r="AT1450" s="27"/>
      <c r="AU1450" s="27"/>
    </row>
    <row r="1451" spans="42:47" x14ac:dyDescent="0.2">
      <c r="AP1451" s="27"/>
      <c r="AQ1451" s="27"/>
      <c r="AR1451" s="27"/>
      <c r="AS1451" s="27"/>
      <c r="AT1451" s="27"/>
      <c r="AU1451" s="27"/>
    </row>
    <row r="1452" spans="42:47" x14ac:dyDescent="0.2">
      <c r="AP1452" s="27"/>
      <c r="AQ1452" s="27"/>
      <c r="AR1452" s="27"/>
      <c r="AS1452" s="27"/>
      <c r="AT1452" s="27"/>
      <c r="AU1452" s="27"/>
    </row>
    <row r="1453" spans="42:47" x14ac:dyDescent="0.2">
      <c r="AP1453" s="27"/>
      <c r="AQ1453" s="27"/>
      <c r="AR1453" s="27"/>
      <c r="AS1453" s="27"/>
      <c r="AT1453" s="27"/>
      <c r="AU1453" s="27"/>
    </row>
    <row r="1454" spans="42:47" x14ac:dyDescent="0.2">
      <c r="AP1454" s="27"/>
      <c r="AQ1454" s="27"/>
      <c r="AR1454" s="27"/>
      <c r="AS1454" s="27"/>
      <c r="AT1454" s="27"/>
      <c r="AU1454" s="27"/>
    </row>
    <row r="1455" spans="42:47" x14ac:dyDescent="0.2">
      <c r="AP1455" s="27"/>
      <c r="AQ1455" s="27"/>
      <c r="AR1455" s="27"/>
      <c r="AS1455" s="27"/>
      <c r="AT1455" s="27"/>
      <c r="AU1455" s="27"/>
    </row>
    <row r="1456" spans="42:47" x14ac:dyDescent="0.2">
      <c r="AP1456" s="27"/>
      <c r="AQ1456" s="27"/>
      <c r="AR1456" s="27"/>
      <c r="AS1456" s="27"/>
      <c r="AT1456" s="27"/>
      <c r="AU1456" s="27"/>
    </row>
    <row r="1457" spans="42:47" x14ac:dyDescent="0.2">
      <c r="AP1457" s="27"/>
      <c r="AQ1457" s="27"/>
      <c r="AR1457" s="27"/>
      <c r="AS1457" s="27"/>
      <c r="AT1457" s="27"/>
      <c r="AU1457" s="27"/>
    </row>
    <row r="1458" spans="42:47" x14ac:dyDescent="0.2">
      <c r="AP1458" s="27"/>
      <c r="AQ1458" s="27"/>
      <c r="AR1458" s="27"/>
      <c r="AS1458" s="27"/>
      <c r="AT1458" s="27"/>
      <c r="AU1458" s="27"/>
    </row>
    <row r="1459" spans="42:47" x14ac:dyDescent="0.2">
      <c r="AP1459" s="27"/>
      <c r="AQ1459" s="27"/>
      <c r="AR1459" s="27"/>
      <c r="AS1459" s="27"/>
      <c r="AT1459" s="27"/>
      <c r="AU1459" s="27"/>
    </row>
    <row r="1460" spans="42:47" x14ac:dyDescent="0.2">
      <c r="AP1460" s="27"/>
      <c r="AQ1460" s="27"/>
      <c r="AR1460" s="27"/>
      <c r="AS1460" s="27"/>
      <c r="AT1460" s="27"/>
      <c r="AU1460" s="27"/>
    </row>
    <row r="1461" spans="42:47" x14ac:dyDescent="0.2">
      <c r="AP1461" s="27"/>
      <c r="AQ1461" s="27"/>
      <c r="AR1461" s="27"/>
      <c r="AS1461" s="27"/>
      <c r="AT1461" s="27"/>
      <c r="AU1461" s="27"/>
    </row>
    <row r="1462" spans="42:47" x14ac:dyDescent="0.2">
      <c r="AP1462" s="27"/>
      <c r="AQ1462" s="27"/>
      <c r="AR1462" s="27"/>
      <c r="AS1462" s="27"/>
      <c r="AT1462" s="27"/>
      <c r="AU1462" s="27"/>
    </row>
    <row r="1463" spans="42:47" x14ac:dyDescent="0.2">
      <c r="AP1463" s="27"/>
      <c r="AQ1463" s="27"/>
      <c r="AR1463" s="27"/>
      <c r="AS1463" s="27"/>
      <c r="AT1463" s="27"/>
      <c r="AU1463" s="27"/>
    </row>
    <row r="1464" spans="42:47" x14ac:dyDescent="0.2">
      <c r="AP1464" s="27"/>
      <c r="AQ1464" s="27"/>
      <c r="AR1464" s="27"/>
      <c r="AS1464" s="27"/>
      <c r="AT1464" s="27"/>
      <c r="AU1464" s="27"/>
    </row>
    <row r="1465" spans="42:47" x14ac:dyDescent="0.2">
      <c r="AP1465" s="27"/>
      <c r="AQ1465" s="27"/>
      <c r="AR1465" s="27"/>
      <c r="AS1465" s="27"/>
      <c r="AT1465" s="27"/>
      <c r="AU1465" s="27"/>
    </row>
    <row r="1466" spans="42:47" x14ac:dyDescent="0.2">
      <c r="AP1466" s="27"/>
      <c r="AQ1466" s="27"/>
      <c r="AR1466" s="27"/>
      <c r="AS1466" s="27"/>
      <c r="AT1466" s="27"/>
      <c r="AU1466" s="27"/>
    </row>
    <row r="1467" spans="42:47" x14ac:dyDescent="0.2">
      <c r="AP1467" s="27"/>
      <c r="AQ1467" s="27"/>
      <c r="AR1467" s="27"/>
      <c r="AS1467" s="27"/>
      <c r="AT1467" s="27"/>
      <c r="AU1467" s="27"/>
    </row>
    <row r="1468" spans="42:47" x14ac:dyDescent="0.2">
      <c r="AP1468" s="27"/>
      <c r="AQ1468" s="27"/>
      <c r="AR1468" s="27"/>
      <c r="AS1468" s="27"/>
      <c r="AT1468" s="27"/>
      <c r="AU1468" s="27"/>
    </row>
    <row r="1469" spans="42:47" x14ac:dyDescent="0.2">
      <c r="AP1469" s="27"/>
      <c r="AQ1469" s="27"/>
      <c r="AR1469" s="27"/>
      <c r="AS1469" s="27"/>
      <c r="AT1469" s="27"/>
      <c r="AU1469" s="27"/>
    </row>
    <row r="1470" spans="42:47" x14ac:dyDescent="0.2">
      <c r="AP1470" s="27"/>
      <c r="AQ1470" s="27"/>
      <c r="AR1470" s="27"/>
      <c r="AS1470" s="27"/>
      <c r="AT1470" s="27"/>
      <c r="AU1470" s="27"/>
    </row>
    <row r="1471" spans="42:47" x14ac:dyDescent="0.2">
      <c r="AP1471" s="27"/>
      <c r="AQ1471" s="27"/>
      <c r="AR1471" s="27"/>
      <c r="AS1471" s="27"/>
      <c r="AT1471" s="27"/>
      <c r="AU1471" s="27"/>
    </row>
    <row r="1472" spans="42:47" x14ac:dyDescent="0.2">
      <c r="AP1472" s="27"/>
      <c r="AQ1472" s="27"/>
      <c r="AR1472" s="27"/>
      <c r="AS1472" s="27"/>
      <c r="AT1472" s="27"/>
      <c r="AU1472" s="27"/>
    </row>
    <row r="1473" spans="42:47" x14ac:dyDescent="0.2">
      <c r="AP1473" s="27"/>
      <c r="AQ1473" s="27"/>
      <c r="AR1473" s="27"/>
      <c r="AS1473" s="27"/>
      <c r="AT1473" s="27"/>
      <c r="AU1473" s="27"/>
    </row>
    <row r="1474" spans="42:47" x14ac:dyDescent="0.2">
      <c r="AP1474" s="27"/>
      <c r="AQ1474" s="27"/>
      <c r="AR1474" s="27"/>
      <c r="AS1474" s="27"/>
      <c r="AT1474" s="27"/>
      <c r="AU1474" s="27"/>
    </row>
    <row r="1475" spans="42:47" x14ac:dyDescent="0.2">
      <c r="AP1475" s="27"/>
      <c r="AQ1475" s="27"/>
      <c r="AR1475" s="27"/>
      <c r="AS1475" s="27"/>
      <c r="AT1475" s="27"/>
      <c r="AU1475" s="27"/>
    </row>
    <row r="1476" spans="42:47" x14ac:dyDescent="0.2">
      <c r="AP1476" s="27"/>
      <c r="AQ1476" s="27"/>
      <c r="AR1476" s="27"/>
      <c r="AS1476" s="27"/>
      <c r="AT1476" s="27"/>
      <c r="AU1476" s="27"/>
    </row>
    <row r="1477" spans="42:47" x14ac:dyDescent="0.2">
      <c r="AP1477" s="27"/>
      <c r="AQ1477" s="27"/>
      <c r="AR1477" s="27"/>
      <c r="AS1477" s="27"/>
      <c r="AT1477" s="27"/>
      <c r="AU1477" s="27"/>
    </row>
    <row r="1478" spans="42:47" x14ac:dyDescent="0.2">
      <c r="AP1478" s="27"/>
      <c r="AQ1478" s="27"/>
      <c r="AR1478" s="27"/>
      <c r="AS1478" s="27"/>
      <c r="AT1478" s="27"/>
      <c r="AU1478" s="27"/>
    </row>
    <row r="1479" spans="42:47" x14ac:dyDescent="0.2">
      <c r="AP1479" s="27"/>
      <c r="AQ1479" s="27"/>
      <c r="AR1479" s="27"/>
      <c r="AS1479" s="27"/>
      <c r="AT1479" s="27"/>
      <c r="AU1479" s="27"/>
    </row>
    <row r="1480" spans="42:47" x14ac:dyDescent="0.2">
      <c r="AP1480" s="27"/>
      <c r="AQ1480" s="27"/>
      <c r="AR1480" s="27"/>
      <c r="AS1480" s="27"/>
      <c r="AT1480" s="27"/>
      <c r="AU1480" s="27"/>
    </row>
    <row r="1481" spans="42:47" x14ac:dyDescent="0.2">
      <c r="AP1481" s="27"/>
      <c r="AQ1481" s="27"/>
      <c r="AR1481" s="27"/>
      <c r="AS1481" s="27"/>
      <c r="AT1481" s="27"/>
      <c r="AU1481" s="27"/>
    </row>
    <row r="1482" spans="42:47" x14ac:dyDescent="0.2">
      <c r="AP1482" s="27"/>
      <c r="AQ1482" s="27"/>
      <c r="AR1482" s="27"/>
      <c r="AS1482" s="27"/>
      <c r="AT1482" s="27"/>
      <c r="AU1482" s="27"/>
    </row>
    <row r="1483" spans="42:47" x14ac:dyDescent="0.2">
      <c r="AP1483" s="27"/>
      <c r="AQ1483" s="27"/>
      <c r="AR1483" s="27"/>
      <c r="AS1483" s="27"/>
      <c r="AT1483" s="27"/>
      <c r="AU1483" s="27"/>
    </row>
    <row r="1484" spans="42:47" x14ac:dyDescent="0.2">
      <c r="AP1484" s="27"/>
      <c r="AQ1484" s="27"/>
      <c r="AR1484" s="27"/>
      <c r="AS1484" s="27"/>
      <c r="AT1484" s="27"/>
      <c r="AU1484" s="27"/>
    </row>
    <row r="1485" spans="42:47" x14ac:dyDescent="0.2">
      <c r="AP1485" s="27"/>
      <c r="AQ1485" s="27"/>
      <c r="AR1485" s="27"/>
      <c r="AS1485" s="27"/>
      <c r="AT1485" s="27"/>
      <c r="AU1485" s="27"/>
    </row>
    <row r="1486" spans="42:47" x14ac:dyDescent="0.2">
      <c r="AP1486" s="27"/>
      <c r="AQ1486" s="27"/>
      <c r="AR1486" s="27"/>
      <c r="AS1486" s="27"/>
      <c r="AT1486" s="27"/>
      <c r="AU1486" s="27"/>
    </row>
    <row r="1487" spans="42:47" x14ac:dyDescent="0.2">
      <c r="AP1487" s="27"/>
      <c r="AQ1487" s="27"/>
      <c r="AR1487" s="27"/>
      <c r="AS1487" s="27"/>
      <c r="AT1487" s="27"/>
      <c r="AU1487" s="27"/>
    </row>
    <row r="1488" spans="42:47" x14ac:dyDescent="0.2">
      <c r="AP1488" s="27"/>
      <c r="AQ1488" s="27"/>
      <c r="AR1488" s="27"/>
      <c r="AS1488" s="27"/>
      <c r="AT1488" s="27"/>
      <c r="AU1488" s="27"/>
    </row>
    <row r="1489" spans="42:47" x14ac:dyDescent="0.2">
      <c r="AP1489" s="27"/>
      <c r="AQ1489" s="27"/>
      <c r="AR1489" s="27"/>
      <c r="AS1489" s="27"/>
      <c r="AT1489" s="27"/>
      <c r="AU1489" s="27"/>
    </row>
    <row r="1490" spans="42:47" x14ac:dyDescent="0.2">
      <c r="AP1490" s="27"/>
      <c r="AQ1490" s="27"/>
      <c r="AR1490" s="27"/>
      <c r="AS1490" s="27"/>
      <c r="AT1490" s="27"/>
      <c r="AU1490" s="27"/>
    </row>
    <row r="1491" spans="42:47" x14ac:dyDescent="0.2">
      <c r="AP1491" s="27"/>
      <c r="AQ1491" s="27"/>
      <c r="AR1491" s="27"/>
      <c r="AS1491" s="27"/>
      <c r="AT1491" s="27"/>
      <c r="AU1491" s="27"/>
    </row>
    <row r="1492" spans="42:47" x14ac:dyDescent="0.2">
      <c r="AP1492" s="27"/>
      <c r="AQ1492" s="27"/>
      <c r="AR1492" s="27"/>
      <c r="AS1492" s="27"/>
      <c r="AT1492" s="27"/>
      <c r="AU1492" s="27"/>
    </row>
    <row r="1493" spans="42:47" x14ac:dyDescent="0.2">
      <c r="AP1493" s="27"/>
      <c r="AQ1493" s="27"/>
      <c r="AR1493" s="27"/>
      <c r="AS1493" s="27"/>
      <c r="AT1493" s="27"/>
      <c r="AU1493" s="27"/>
    </row>
    <row r="1494" spans="42:47" x14ac:dyDescent="0.2">
      <c r="AP1494" s="27"/>
      <c r="AQ1494" s="27"/>
      <c r="AR1494" s="27"/>
      <c r="AS1494" s="27"/>
      <c r="AT1494" s="27"/>
      <c r="AU1494" s="27"/>
    </row>
    <row r="1495" spans="42:47" x14ac:dyDescent="0.2">
      <c r="AP1495" s="27"/>
      <c r="AQ1495" s="27"/>
      <c r="AR1495" s="27"/>
      <c r="AS1495" s="27"/>
      <c r="AT1495" s="27"/>
      <c r="AU1495" s="27"/>
    </row>
    <row r="1496" spans="42:47" x14ac:dyDescent="0.2">
      <c r="AP1496" s="27"/>
      <c r="AQ1496" s="27"/>
      <c r="AR1496" s="27"/>
      <c r="AS1496" s="27"/>
      <c r="AT1496" s="27"/>
      <c r="AU1496" s="27"/>
    </row>
    <row r="1497" spans="42:47" x14ac:dyDescent="0.2">
      <c r="AP1497" s="27"/>
      <c r="AQ1497" s="27"/>
      <c r="AR1497" s="27"/>
      <c r="AS1497" s="27"/>
      <c r="AT1497" s="27"/>
      <c r="AU1497" s="27"/>
    </row>
    <row r="1498" spans="42:47" x14ac:dyDescent="0.2">
      <c r="AP1498" s="27"/>
      <c r="AQ1498" s="27"/>
      <c r="AR1498" s="27"/>
      <c r="AS1498" s="27"/>
      <c r="AT1498" s="27"/>
      <c r="AU1498" s="27"/>
    </row>
    <row r="1499" spans="42:47" x14ac:dyDescent="0.2">
      <c r="AP1499" s="27"/>
      <c r="AQ1499" s="27"/>
      <c r="AR1499" s="27"/>
      <c r="AS1499" s="27"/>
      <c r="AT1499" s="27"/>
      <c r="AU1499" s="27"/>
    </row>
    <row r="1500" spans="42:47" x14ac:dyDescent="0.2">
      <c r="AP1500" s="27"/>
      <c r="AQ1500" s="27"/>
      <c r="AR1500" s="27"/>
      <c r="AS1500" s="27"/>
      <c r="AT1500" s="27"/>
      <c r="AU1500" s="27"/>
    </row>
    <row r="1501" spans="42:47" x14ac:dyDescent="0.2">
      <c r="AP1501" s="27"/>
      <c r="AQ1501" s="27"/>
      <c r="AR1501" s="27"/>
      <c r="AS1501" s="27"/>
      <c r="AT1501" s="27"/>
      <c r="AU1501" s="27"/>
    </row>
    <row r="1502" spans="42:47" x14ac:dyDescent="0.2">
      <c r="AP1502" s="27"/>
      <c r="AQ1502" s="27"/>
      <c r="AR1502" s="27"/>
      <c r="AS1502" s="27"/>
      <c r="AT1502" s="27"/>
      <c r="AU1502" s="27"/>
    </row>
    <row r="1503" spans="42:47" x14ac:dyDescent="0.2">
      <c r="AP1503" s="27"/>
      <c r="AQ1503" s="27"/>
      <c r="AR1503" s="27"/>
      <c r="AS1503" s="27"/>
      <c r="AT1503" s="27"/>
      <c r="AU1503" s="27"/>
    </row>
    <row r="1504" spans="42:47" x14ac:dyDescent="0.2">
      <c r="AP1504" s="27"/>
      <c r="AQ1504" s="27"/>
      <c r="AR1504" s="27"/>
      <c r="AS1504" s="27"/>
      <c r="AT1504" s="27"/>
      <c r="AU1504" s="27"/>
    </row>
    <row r="1505" spans="42:47" x14ac:dyDescent="0.2">
      <c r="AP1505" s="27"/>
      <c r="AQ1505" s="27"/>
      <c r="AR1505" s="27"/>
      <c r="AS1505" s="27"/>
      <c r="AT1505" s="27"/>
      <c r="AU1505" s="27"/>
    </row>
    <row r="1506" spans="42:47" x14ac:dyDescent="0.2">
      <c r="AP1506" s="27"/>
      <c r="AQ1506" s="27"/>
      <c r="AR1506" s="27"/>
      <c r="AS1506" s="27"/>
      <c r="AT1506" s="27"/>
      <c r="AU1506" s="27"/>
    </row>
    <row r="1507" spans="42:47" x14ac:dyDescent="0.2">
      <c r="AP1507" s="27"/>
      <c r="AQ1507" s="27"/>
      <c r="AR1507" s="27"/>
      <c r="AS1507" s="27"/>
      <c r="AT1507" s="27"/>
      <c r="AU1507" s="27"/>
    </row>
    <row r="1508" spans="42:47" x14ac:dyDescent="0.2">
      <c r="AP1508" s="27"/>
      <c r="AQ1508" s="27"/>
      <c r="AR1508" s="27"/>
      <c r="AS1508" s="27"/>
      <c r="AT1508" s="27"/>
      <c r="AU1508" s="27"/>
    </row>
    <row r="1509" spans="42:47" x14ac:dyDescent="0.2">
      <c r="AP1509" s="27"/>
      <c r="AQ1509" s="27"/>
      <c r="AR1509" s="27"/>
      <c r="AS1509" s="27"/>
      <c r="AT1509" s="27"/>
      <c r="AU1509" s="27"/>
    </row>
    <row r="1510" spans="42:47" x14ac:dyDescent="0.2">
      <c r="AP1510" s="27"/>
      <c r="AQ1510" s="27"/>
      <c r="AR1510" s="27"/>
      <c r="AS1510" s="27"/>
      <c r="AT1510" s="27"/>
      <c r="AU1510" s="27"/>
    </row>
    <row r="1511" spans="42:47" x14ac:dyDescent="0.2">
      <c r="AP1511" s="27"/>
      <c r="AQ1511" s="27"/>
      <c r="AR1511" s="27"/>
      <c r="AS1511" s="27"/>
      <c r="AT1511" s="27"/>
      <c r="AU1511" s="27"/>
    </row>
    <row r="1512" spans="42:47" x14ac:dyDescent="0.2">
      <c r="AP1512" s="27"/>
      <c r="AQ1512" s="27"/>
      <c r="AR1512" s="27"/>
      <c r="AS1512" s="27"/>
      <c r="AT1512" s="27"/>
      <c r="AU1512" s="27"/>
    </row>
    <row r="1513" spans="42:47" x14ac:dyDescent="0.2">
      <c r="AP1513" s="27"/>
      <c r="AQ1513" s="27"/>
      <c r="AR1513" s="27"/>
      <c r="AS1513" s="27"/>
      <c r="AT1513" s="27"/>
      <c r="AU1513" s="27"/>
    </row>
    <row r="1514" spans="42:47" x14ac:dyDescent="0.2">
      <c r="AP1514" s="27"/>
      <c r="AQ1514" s="27"/>
      <c r="AR1514" s="27"/>
      <c r="AS1514" s="27"/>
      <c r="AT1514" s="27"/>
      <c r="AU1514" s="27"/>
    </row>
    <row r="1515" spans="42:47" x14ac:dyDescent="0.2">
      <c r="AP1515" s="27"/>
      <c r="AQ1515" s="27"/>
      <c r="AR1515" s="27"/>
      <c r="AS1515" s="27"/>
      <c r="AT1515" s="27"/>
      <c r="AU1515" s="27"/>
    </row>
    <row r="1516" spans="42:47" x14ac:dyDescent="0.2">
      <c r="AP1516" s="27"/>
      <c r="AQ1516" s="27"/>
      <c r="AR1516" s="27"/>
      <c r="AS1516" s="27"/>
      <c r="AT1516" s="27"/>
      <c r="AU1516" s="27"/>
    </row>
    <row r="1517" spans="42:47" x14ac:dyDescent="0.2">
      <c r="AP1517" s="27"/>
      <c r="AQ1517" s="27"/>
      <c r="AR1517" s="27"/>
      <c r="AS1517" s="27"/>
      <c r="AT1517" s="27"/>
      <c r="AU1517" s="27"/>
    </row>
    <row r="1518" spans="42:47" x14ac:dyDescent="0.2">
      <c r="AP1518" s="27"/>
      <c r="AQ1518" s="27"/>
      <c r="AR1518" s="27"/>
      <c r="AS1518" s="27"/>
      <c r="AT1518" s="27"/>
      <c r="AU1518" s="27"/>
    </row>
    <row r="1519" spans="42:47" x14ac:dyDescent="0.2">
      <c r="AP1519" s="27"/>
      <c r="AQ1519" s="27"/>
      <c r="AR1519" s="27"/>
      <c r="AS1519" s="27"/>
      <c r="AT1519" s="27"/>
      <c r="AU1519" s="27"/>
    </row>
    <row r="1520" spans="42:47" x14ac:dyDescent="0.2">
      <c r="AP1520" s="27"/>
      <c r="AQ1520" s="27"/>
      <c r="AR1520" s="27"/>
      <c r="AS1520" s="27"/>
      <c r="AT1520" s="27"/>
      <c r="AU1520" s="27"/>
    </row>
    <row r="1521" spans="42:47" x14ac:dyDescent="0.2">
      <c r="AP1521" s="27"/>
      <c r="AQ1521" s="27"/>
      <c r="AR1521" s="27"/>
      <c r="AS1521" s="27"/>
      <c r="AT1521" s="27"/>
      <c r="AU1521" s="27"/>
    </row>
    <row r="1522" spans="42:47" x14ac:dyDescent="0.2">
      <c r="AP1522" s="27"/>
      <c r="AQ1522" s="27"/>
      <c r="AR1522" s="27"/>
      <c r="AS1522" s="27"/>
      <c r="AT1522" s="27"/>
      <c r="AU1522" s="27"/>
    </row>
    <row r="1523" spans="42:47" x14ac:dyDescent="0.2">
      <c r="AP1523" s="27"/>
      <c r="AQ1523" s="27"/>
      <c r="AR1523" s="27"/>
      <c r="AS1523" s="27"/>
      <c r="AT1523" s="27"/>
      <c r="AU1523" s="27"/>
    </row>
    <row r="1524" spans="42:47" x14ac:dyDescent="0.2">
      <c r="AP1524" s="27"/>
      <c r="AQ1524" s="27"/>
      <c r="AR1524" s="27"/>
      <c r="AS1524" s="27"/>
      <c r="AT1524" s="27"/>
      <c r="AU1524" s="27"/>
    </row>
    <row r="1525" spans="42:47" x14ac:dyDescent="0.2">
      <c r="AP1525" s="27"/>
      <c r="AQ1525" s="27"/>
      <c r="AR1525" s="27"/>
      <c r="AS1525" s="27"/>
      <c r="AT1525" s="27"/>
      <c r="AU1525" s="27"/>
    </row>
    <row r="1526" spans="42:47" x14ac:dyDescent="0.2">
      <c r="AP1526" s="27"/>
      <c r="AQ1526" s="27"/>
      <c r="AR1526" s="27"/>
      <c r="AS1526" s="27"/>
      <c r="AT1526" s="27"/>
      <c r="AU1526" s="27"/>
    </row>
    <row r="1527" spans="42:47" x14ac:dyDescent="0.2">
      <c r="AP1527" s="27"/>
      <c r="AQ1527" s="27"/>
      <c r="AR1527" s="27"/>
      <c r="AS1527" s="27"/>
      <c r="AT1527" s="27"/>
      <c r="AU1527" s="27"/>
    </row>
    <row r="1528" spans="42:47" x14ac:dyDescent="0.2">
      <c r="AP1528" s="27"/>
      <c r="AQ1528" s="27"/>
      <c r="AR1528" s="27"/>
      <c r="AS1528" s="27"/>
      <c r="AT1528" s="27"/>
      <c r="AU1528" s="27"/>
    </row>
    <row r="1529" spans="42:47" x14ac:dyDescent="0.2">
      <c r="AP1529" s="27"/>
      <c r="AQ1529" s="27"/>
      <c r="AR1529" s="27"/>
      <c r="AS1529" s="27"/>
      <c r="AT1529" s="27"/>
      <c r="AU1529" s="27"/>
    </row>
    <row r="1530" spans="42:47" x14ac:dyDescent="0.2">
      <c r="AP1530" s="27"/>
      <c r="AQ1530" s="27"/>
      <c r="AR1530" s="27"/>
      <c r="AS1530" s="27"/>
      <c r="AT1530" s="27"/>
      <c r="AU1530" s="27"/>
    </row>
    <row r="1531" spans="42:47" x14ac:dyDescent="0.2">
      <c r="AP1531" s="27"/>
      <c r="AQ1531" s="27"/>
      <c r="AR1531" s="27"/>
      <c r="AS1531" s="27"/>
      <c r="AT1531" s="27"/>
      <c r="AU1531" s="27"/>
    </row>
    <row r="1532" spans="42:47" x14ac:dyDescent="0.2">
      <c r="AP1532" s="27"/>
      <c r="AQ1532" s="27"/>
      <c r="AR1532" s="27"/>
      <c r="AS1532" s="27"/>
      <c r="AT1532" s="27"/>
      <c r="AU1532" s="27"/>
    </row>
    <row r="1533" spans="42:47" x14ac:dyDescent="0.2">
      <c r="AP1533" s="27"/>
      <c r="AQ1533" s="27"/>
      <c r="AR1533" s="27"/>
      <c r="AS1533" s="27"/>
      <c r="AT1533" s="27"/>
      <c r="AU1533" s="27"/>
    </row>
    <row r="1534" spans="42:47" x14ac:dyDescent="0.2">
      <c r="AP1534" s="27"/>
      <c r="AQ1534" s="27"/>
      <c r="AR1534" s="27"/>
      <c r="AS1534" s="27"/>
      <c r="AT1534" s="27"/>
      <c r="AU1534" s="27"/>
    </row>
    <row r="1535" spans="42:47" x14ac:dyDescent="0.2">
      <c r="AP1535" s="27"/>
      <c r="AQ1535" s="27"/>
      <c r="AR1535" s="27"/>
      <c r="AS1535" s="27"/>
      <c r="AT1535" s="27"/>
      <c r="AU1535" s="27"/>
    </row>
    <row r="1536" spans="42:47" x14ac:dyDescent="0.2">
      <c r="AP1536" s="27"/>
      <c r="AQ1536" s="27"/>
      <c r="AR1536" s="27"/>
      <c r="AS1536" s="27"/>
      <c r="AT1536" s="27"/>
      <c r="AU1536" s="27"/>
    </row>
    <row r="1537" spans="42:47" x14ac:dyDescent="0.2">
      <c r="AP1537" s="27"/>
      <c r="AQ1537" s="27"/>
      <c r="AR1537" s="27"/>
      <c r="AS1537" s="27"/>
      <c r="AT1537" s="27"/>
      <c r="AU1537" s="27"/>
    </row>
    <row r="1538" spans="42:47" x14ac:dyDescent="0.2">
      <c r="AP1538" s="27"/>
      <c r="AQ1538" s="27"/>
      <c r="AR1538" s="27"/>
      <c r="AS1538" s="27"/>
      <c r="AT1538" s="27"/>
      <c r="AU1538" s="27"/>
    </row>
    <row r="1539" spans="42:47" x14ac:dyDescent="0.2">
      <c r="AP1539" s="27"/>
      <c r="AQ1539" s="27"/>
      <c r="AR1539" s="27"/>
      <c r="AS1539" s="27"/>
      <c r="AT1539" s="27"/>
      <c r="AU1539" s="27"/>
    </row>
    <row r="1540" spans="42:47" x14ac:dyDescent="0.2">
      <c r="AP1540" s="27"/>
      <c r="AQ1540" s="27"/>
      <c r="AR1540" s="27"/>
      <c r="AS1540" s="27"/>
      <c r="AT1540" s="27"/>
      <c r="AU1540" s="27"/>
    </row>
    <row r="1541" spans="42:47" x14ac:dyDescent="0.2">
      <c r="AP1541" s="27"/>
      <c r="AQ1541" s="27"/>
      <c r="AR1541" s="27"/>
      <c r="AS1541" s="27"/>
      <c r="AT1541" s="27"/>
      <c r="AU1541" s="27"/>
    </row>
    <row r="1542" spans="42:47" x14ac:dyDescent="0.2">
      <c r="AP1542" s="27"/>
      <c r="AQ1542" s="27"/>
      <c r="AR1542" s="27"/>
      <c r="AS1542" s="27"/>
      <c r="AT1542" s="27"/>
      <c r="AU1542" s="27"/>
    </row>
    <row r="1543" spans="42:47" x14ac:dyDescent="0.2">
      <c r="AP1543" s="27"/>
      <c r="AQ1543" s="27"/>
      <c r="AR1543" s="27"/>
      <c r="AS1543" s="27"/>
      <c r="AT1543" s="27"/>
      <c r="AU1543" s="27"/>
    </row>
    <row r="1544" spans="42:47" x14ac:dyDescent="0.2">
      <c r="AP1544" s="27"/>
      <c r="AQ1544" s="27"/>
      <c r="AR1544" s="27"/>
      <c r="AS1544" s="27"/>
      <c r="AT1544" s="27"/>
      <c r="AU1544" s="27"/>
    </row>
    <row r="1545" spans="42:47" x14ac:dyDescent="0.2">
      <c r="AP1545" s="27"/>
      <c r="AQ1545" s="27"/>
      <c r="AR1545" s="27"/>
      <c r="AS1545" s="27"/>
      <c r="AT1545" s="27"/>
      <c r="AU1545" s="27"/>
    </row>
    <row r="1546" spans="42:47" x14ac:dyDescent="0.2">
      <c r="AP1546" s="27"/>
      <c r="AQ1546" s="27"/>
      <c r="AR1546" s="27"/>
      <c r="AS1546" s="27"/>
      <c r="AT1546" s="27"/>
      <c r="AU1546" s="27"/>
    </row>
    <row r="1547" spans="42:47" x14ac:dyDescent="0.2">
      <c r="AP1547" s="27"/>
      <c r="AQ1547" s="27"/>
      <c r="AR1547" s="27"/>
      <c r="AS1547" s="27"/>
      <c r="AT1547" s="27"/>
      <c r="AU1547" s="27"/>
    </row>
    <row r="1548" spans="42:47" x14ac:dyDescent="0.2">
      <c r="AP1548" s="27"/>
      <c r="AQ1548" s="27"/>
      <c r="AR1548" s="27"/>
      <c r="AS1548" s="27"/>
      <c r="AT1548" s="27"/>
      <c r="AU1548" s="27"/>
    </row>
    <row r="1549" spans="42:47" x14ac:dyDescent="0.2">
      <c r="AP1549" s="27"/>
      <c r="AQ1549" s="27"/>
      <c r="AR1549" s="27"/>
      <c r="AS1549" s="27"/>
      <c r="AT1549" s="27"/>
      <c r="AU1549" s="27"/>
    </row>
    <row r="1550" spans="42:47" x14ac:dyDescent="0.2">
      <c r="AP1550" s="27"/>
      <c r="AQ1550" s="27"/>
      <c r="AR1550" s="27"/>
      <c r="AS1550" s="27"/>
      <c r="AT1550" s="27"/>
      <c r="AU1550" s="27"/>
    </row>
    <row r="1551" spans="42:47" x14ac:dyDescent="0.2">
      <c r="AP1551" s="27"/>
      <c r="AQ1551" s="27"/>
      <c r="AR1551" s="27"/>
      <c r="AS1551" s="27"/>
      <c r="AT1551" s="27"/>
      <c r="AU1551" s="27"/>
    </row>
    <row r="1552" spans="42:47" x14ac:dyDescent="0.2">
      <c r="AP1552" s="27"/>
      <c r="AQ1552" s="27"/>
      <c r="AR1552" s="27"/>
      <c r="AS1552" s="27"/>
      <c r="AT1552" s="27"/>
      <c r="AU1552" s="27"/>
    </row>
    <row r="1553" spans="42:47" x14ac:dyDescent="0.2">
      <c r="AP1553" s="27"/>
      <c r="AQ1553" s="27"/>
      <c r="AR1553" s="27"/>
      <c r="AS1553" s="27"/>
      <c r="AT1553" s="27"/>
      <c r="AU1553" s="27"/>
    </row>
    <row r="1554" spans="42:47" x14ac:dyDescent="0.2">
      <c r="AP1554" s="27"/>
      <c r="AQ1554" s="27"/>
      <c r="AR1554" s="27"/>
      <c r="AS1554" s="27"/>
      <c r="AT1554" s="27"/>
      <c r="AU1554" s="27"/>
    </row>
    <row r="1555" spans="42:47" x14ac:dyDescent="0.2">
      <c r="AP1555" s="27"/>
      <c r="AQ1555" s="27"/>
      <c r="AR1555" s="27"/>
      <c r="AS1555" s="27"/>
      <c r="AT1555" s="27"/>
      <c r="AU1555" s="27"/>
    </row>
    <row r="1556" spans="42:47" x14ac:dyDescent="0.2">
      <c r="AP1556" s="27"/>
      <c r="AQ1556" s="27"/>
      <c r="AR1556" s="27"/>
      <c r="AS1556" s="27"/>
      <c r="AT1556" s="27"/>
      <c r="AU1556" s="27"/>
    </row>
    <row r="1557" spans="42:47" x14ac:dyDescent="0.2">
      <c r="AP1557" s="27"/>
      <c r="AQ1557" s="27"/>
      <c r="AR1557" s="27"/>
      <c r="AS1557" s="27"/>
      <c r="AT1557" s="27"/>
      <c r="AU1557" s="27"/>
    </row>
    <row r="1558" spans="42:47" x14ac:dyDescent="0.2">
      <c r="AP1558" s="27"/>
      <c r="AQ1558" s="27"/>
      <c r="AR1558" s="27"/>
      <c r="AS1558" s="27"/>
      <c r="AT1558" s="27"/>
      <c r="AU1558" s="27"/>
    </row>
    <row r="1559" spans="42:47" x14ac:dyDescent="0.2">
      <c r="AP1559" s="27"/>
      <c r="AQ1559" s="27"/>
      <c r="AR1559" s="27"/>
      <c r="AS1559" s="27"/>
      <c r="AT1559" s="27"/>
      <c r="AU1559" s="27"/>
    </row>
    <row r="1560" spans="42:47" x14ac:dyDescent="0.2">
      <c r="AP1560" s="27"/>
      <c r="AQ1560" s="27"/>
      <c r="AR1560" s="27"/>
      <c r="AS1560" s="27"/>
      <c r="AT1560" s="27"/>
      <c r="AU1560" s="27"/>
    </row>
    <row r="1561" spans="42:47" x14ac:dyDescent="0.2">
      <c r="AP1561" s="27"/>
      <c r="AQ1561" s="27"/>
      <c r="AR1561" s="27"/>
      <c r="AS1561" s="27"/>
      <c r="AT1561" s="27"/>
      <c r="AU1561" s="27"/>
    </row>
    <row r="1562" spans="42:47" x14ac:dyDescent="0.2">
      <c r="AP1562" s="27"/>
      <c r="AQ1562" s="27"/>
      <c r="AR1562" s="27"/>
      <c r="AS1562" s="27"/>
      <c r="AT1562" s="27"/>
      <c r="AU1562" s="27"/>
    </row>
    <row r="1563" spans="42:47" x14ac:dyDescent="0.2">
      <c r="AP1563" s="27"/>
      <c r="AQ1563" s="27"/>
      <c r="AR1563" s="27"/>
      <c r="AS1563" s="27"/>
      <c r="AT1563" s="27"/>
      <c r="AU1563" s="27"/>
    </row>
    <row r="1564" spans="42:47" x14ac:dyDescent="0.2">
      <c r="AP1564" s="27"/>
      <c r="AQ1564" s="27"/>
      <c r="AR1564" s="27"/>
      <c r="AS1564" s="27"/>
      <c r="AT1564" s="27"/>
      <c r="AU1564" s="27"/>
    </row>
    <row r="1565" spans="42:47" x14ac:dyDescent="0.2">
      <c r="AP1565" s="27"/>
      <c r="AQ1565" s="27"/>
      <c r="AR1565" s="27"/>
      <c r="AS1565" s="27"/>
      <c r="AT1565" s="27"/>
      <c r="AU1565" s="27"/>
    </row>
    <row r="1566" spans="42:47" x14ac:dyDescent="0.2">
      <c r="AP1566" s="27"/>
      <c r="AQ1566" s="27"/>
      <c r="AR1566" s="27"/>
      <c r="AS1566" s="27"/>
      <c r="AT1566" s="27"/>
      <c r="AU1566" s="27"/>
    </row>
    <row r="1567" spans="42:47" x14ac:dyDescent="0.2">
      <c r="AP1567" s="27"/>
      <c r="AQ1567" s="27"/>
      <c r="AR1567" s="27"/>
      <c r="AS1567" s="27"/>
      <c r="AT1567" s="27"/>
      <c r="AU1567" s="27"/>
    </row>
    <row r="1568" spans="42:47" x14ac:dyDescent="0.2">
      <c r="AP1568" s="27"/>
      <c r="AQ1568" s="27"/>
      <c r="AR1568" s="27"/>
      <c r="AS1568" s="27"/>
      <c r="AT1568" s="27"/>
      <c r="AU1568" s="27"/>
    </row>
    <row r="1569" spans="42:47" x14ac:dyDescent="0.2">
      <c r="AP1569" s="27"/>
      <c r="AQ1569" s="27"/>
      <c r="AR1569" s="27"/>
      <c r="AS1569" s="27"/>
      <c r="AT1569" s="27"/>
      <c r="AU1569" s="27"/>
    </row>
    <row r="1570" spans="42:47" x14ac:dyDescent="0.2">
      <c r="AP1570" s="27"/>
      <c r="AQ1570" s="27"/>
      <c r="AR1570" s="27"/>
      <c r="AS1570" s="27"/>
      <c r="AT1570" s="27"/>
      <c r="AU1570" s="27"/>
    </row>
    <row r="1571" spans="42:47" x14ac:dyDescent="0.2">
      <c r="AP1571" s="27"/>
      <c r="AQ1571" s="27"/>
      <c r="AR1571" s="27"/>
      <c r="AS1571" s="27"/>
      <c r="AT1571" s="27"/>
      <c r="AU1571" s="27"/>
    </row>
    <row r="1572" spans="42:47" x14ac:dyDescent="0.2">
      <c r="AP1572" s="27"/>
      <c r="AQ1572" s="27"/>
      <c r="AR1572" s="27"/>
      <c r="AS1572" s="27"/>
      <c r="AT1572" s="27"/>
      <c r="AU1572" s="27"/>
    </row>
    <row r="1573" spans="42:47" x14ac:dyDescent="0.2">
      <c r="AP1573" s="27"/>
      <c r="AQ1573" s="27"/>
      <c r="AR1573" s="27"/>
      <c r="AS1573" s="27"/>
      <c r="AT1573" s="27"/>
      <c r="AU1573" s="27"/>
    </row>
    <row r="1574" spans="42:47" x14ac:dyDescent="0.2">
      <c r="AP1574" s="27"/>
      <c r="AQ1574" s="27"/>
      <c r="AR1574" s="27"/>
      <c r="AS1574" s="27"/>
      <c r="AT1574" s="27"/>
      <c r="AU1574" s="27"/>
    </row>
    <row r="1575" spans="42:47" x14ac:dyDescent="0.2">
      <c r="AP1575" s="27"/>
      <c r="AQ1575" s="27"/>
      <c r="AR1575" s="27"/>
      <c r="AS1575" s="27"/>
      <c r="AT1575" s="27"/>
      <c r="AU1575" s="27"/>
    </row>
    <row r="1576" spans="42:47" x14ac:dyDescent="0.2">
      <c r="AP1576" s="27"/>
      <c r="AQ1576" s="27"/>
      <c r="AR1576" s="27"/>
      <c r="AS1576" s="27"/>
      <c r="AT1576" s="27"/>
      <c r="AU1576" s="27"/>
    </row>
    <row r="1577" spans="42:47" x14ac:dyDescent="0.2">
      <c r="AP1577" s="27"/>
      <c r="AQ1577" s="27"/>
      <c r="AR1577" s="27"/>
      <c r="AS1577" s="27"/>
      <c r="AT1577" s="27"/>
      <c r="AU1577" s="27"/>
    </row>
    <row r="1578" spans="42:47" x14ac:dyDescent="0.2">
      <c r="AP1578" s="27"/>
      <c r="AQ1578" s="27"/>
      <c r="AR1578" s="27"/>
      <c r="AS1578" s="27"/>
      <c r="AT1578" s="27"/>
      <c r="AU1578" s="27"/>
    </row>
    <row r="1579" spans="42:47" x14ac:dyDescent="0.2">
      <c r="AP1579" s="27"/>
      <c r="AQ1579" s="27"/>
      <c r="AR1579" s="27"/>
      <c r="AS1579" s="27"/>
      <c r="AT1579" s="27"/>
      <c r="AU1579" s="27"/>
    </row>
    <row r="1580" spans="42:47" x14ac:dyDescent="0.2">
      <c r="AP1580" s="27"/>
      <c r="AQ1580" s="27"/>
      <c r="AR1580" s="27"/>
      <c r="AS1580" s="27"/>
      <c r="AT1580" s="27"/>
      <c r="AU1580" s="27"/>
    </row>
    <row r="1581" spans="42:47" x14ac:dyDescent="0.2">
      <c r="AP1581" s="27"/>
      <c r="AQ1581" s="27"/>
      <c r="AR1581" s="27"/>
      <c r="AS1581" s="27"/>
      <c r="AT1581" s="27"/>
      <c r="AU1581" s="27"/>
    </row>
    <row r="1582" spans="42:47" x14ac:dyDescent="0.2">
      <c r="AP1582" s="27"/>
      <c r="AQ1582" s="27"/>
      <c r="AR1582" s="27"/>
      <c r="AS1582" s="27"/>
      <c r="AT1582" s="27"/>
      <c r="AU1582" s="27"/>
    </row>
    <row r="1583" spans="42:47" x14ac:dyDescent="0.2">
      <c r="AP1583" s="27"/>
      <c r="AQ1583" s="27"/>
      <c r="AR1583" s="27"/>
      <c r="AS1583" s="27"/>
      <c r="AT1583" s="27"/>
      <c r="AU1583" s="27"/>
    </row>
    <row r="1584" spans="42:47" x14ac:dyDescent="0.2">
      <c r="AP1584" s="27"/>
      <c r="AQ1584" s="27"/>
      <c r="AR1584" s="27"/>
      <c r="AS1584" s="27"/>
      <c r="AT1584" s="27"/>
      <c r="AU1584" s="27"/>
    </row>
    <row r="1585" spans="42:47" x14ac:dyDescent="0.2">
      <c r="AP1585" s="27"/>
      <c r="AQ1585" s="27"/>
      <c r="AR1585" s="27"/>
      <c r="AS1585" s="27"/>
      <c r="AT1585" s="27"/>
      <c r="AU1585" s="27"/>
    </row>
    <row r="1586" spans="42:47" x14ac:dyDescent="0.2">
      <c r="AP1586" s="27"/>
      <c r="AQ1586" s="27"/>
      <c r="AR1586" s="27"/>
      <c r="AS1586" s="27"/>
      <c r="AT1586" s="27"/>
      <c r="AU1586" s="27"/>
    </row>
    <row r="1587" spans="42:47" x14ac:dyDescent="0.2">
      <c r="AP1587" s="27"/>
      <c r="AQ1587" s="27"/>
      <c r="AR1587" s="27"/>
      <c r="AS1587" s="27"/>
      <c r="AT1587" s="27"/>
      <c r="AU1587" s="27"/>
    </row>
    <row r="1588" spans="42:47" x14ac:dyDescent="0.2">
      <c r="AP1588" s="27"/>
      <c r="AQ1588" s="27"/>
      <c r="AR1588" s="27"/>
      <c r="AS1588" s="27"/>
      <c r="AT1588" s="27"/>
      <c r="AU1588" s="27"/>
    </row>
    <row r="1589" spans="42:47" x14ac:dyDescent="0.2">
      <c r="AP1589" s="27"/>
      <c r="AQ1589" s="27"/>
      <c r="AR1589" s="27"/>
      <c r="AS1589" s="27"/>
      <c r="AT1589" s="27"/>
      <c r="AU1589" s="27"/>
    </row>
    <row r="1590" spans="42:47" x14ac:dyDescent="0.2">
      <c r="AP1590" s="27"/>
      <c r="AQ1590" s="27"/>
      <c r="AR1590" s="27"/>
      <c r="AS1590" s="27"/>
      <c r="AT1590" s="27"/>
      <c r="AU1590" s="27"/>
    </row>
    <row r="1591" spans="42:47" x14ac:dyDescent="0.2">
      <c r="AP1591" s="27"/>
      <c r="AQ1591" s="27"/>
      <c r="AR1591" s="27"/>
      <c r="AS1591" s="27"/>
      <c r="AT1591" s="27"/>
      <c r="AU1591" s="27"/>
    </row>
    <row r="1592" spans="42:47" x14ac:dyDescent="0.2">
      <c r="AP1592" s="27"/>
      <c r="AQ1592" s="27"/>
      <c r="AR1592" s="27"/>
      <c r="AS1592" s="27"/>
      <c r="AT1592" s="27"/>
      <c r="AU1592" s="27"/>
    </row>
    <row r="1593" spans="42:47" x14ac:dyDescent="0.2">
      <c r="AP1593" s="27"/>
      <c r="AQ1593" s="27"/>
      <c r="AR1593" s="27"/>
      <c r="AS1593" s="27"/>
      <c r="AT1593" s="27"/>
      <c r="AU1593" s="27"/>
    </row>
    <row r="1594" spans="42:47" x14ac:dyDescent="0.2">
      <c r="AP1594" s="27"/>
      <c r="AQ1594" s="27"/>
      <c r="AR1594" s="27"/>
      <c r="AS1594" s="27"/>
      <c r="AT1594" s="27"/>
      <c r="AU1594" s="27"/>
    </row>
    <row r="1595" spans="42:47" x14ac:dyDescent="0.2">
      <c r="AP1595" s="27"/>
      <c r="AQ1595" s="27"/>
      <c r="AR1595" s="27"/>
      <c r="AS1595" s="27"/>
      <c r="AT1595" s="27"/>
      <c r="AU1595" s="27"/>
    </row>
    <row r="1596" spans="42:47" x14ac:dyDescent="0.2">
      <c r="AP1596" s="27"/>
      <c r="AQ1596" s="27"/>
      <c r="AR1596" s="27"/>
      <c r="AS1596" s="27"/>
      <c r="AT1596" s="27"/>
      <c r="AU1596" s="27"/>
    </row>
    <row r="1597" spans="42:47" x14ac:dyDescent="0.2">
      <c r="AP1597" s="27"/>
      <c r="AQ1597" s="27"/>
      <c r="AR1597" s="27"/>
      <c r="AS1597" s="27"/>
      <c r="AT1597" s="27"/>
      <c r="AU1597" s="27"/>
    </row>
    <row r="1598" spans="42:47" x14ac:dyDescent="0.2">
      <c r="AP1598" s="27"/>
      <c r="AQ1598" s="27"/>
      <c r="AR1598" s="27"/>
      <c r="AS1598" s="27"/>
      <c r="AT1598" s="27"/>
      <c r="AU1598" s="27"/>
    </row>
    <row r="1599" spans="42:47" x14ac:dyDescent="0.2">
      <c r="AP1599" s="27"/>
      <c r="AQ1599" s="27"/>
      <c r="AR1599" s="27"/>
      <c r="AS1599" s="27"/>
      <c r="AT1599" s="27"/>
      <c r="AU1599" s="27"/>
    </row>
    <row r="1600" spans="42:47" x14ac:dyDescent="0.2">
      <c r="AP1600" s="27"/>
      <c r="AQ1600" s="27"/>
      <c r="AR1600" s="27"/>
      <c r="AS1600" s="27"/>
      <c r="AT1600" s="27"/>
      <c r="AU1600" s="27"/>
    </row>
    <row r="1601" spans="42:47" x14ac:dyDescent="0.2">
      <c r="AP1601" s="27"/>
      <c r="AQ1601" s="27"/>
      <c r="AR1601" s="27"/>
      <c r="AS1601" s="27"/>
      <c r="AT1601" s="27"/>
      <c r="AU1601" s="27"/>
    </row>
    <row r="1602" spans="42:47" x14ac:dyDescent="0.2">
      <c r="AP1602" s="27"/>
      <c r="AQ1602" s="27"/>
      <c r="AR1602" s="27"/>
      <c r="AS1602" s="27"/>
      <c r="AT1602" s="27"/>
      <c r="AU1602" s="27"/>
    </row>
    <row r="1603" spans="42:47" x14ac:dyDescent="0.2">
      <c r="AP1603" s="27"/>
      <c r="AQ1603" s="27"/>
      <c r="AR1603" s="27"/>
      <c r="AS1603" s="27"/>
      <c r="AT1603" s="27"/>
      <c r="AU1603" s="27"/>
    </row>
    <row r="1604" spans="42:47" x14ac:dyDescent="0.2">
      <c r="AP1604" s="27"/>
      <c r="AQ1604" s="27"/>
      <c r="AR1604" s="27"/>
      <c r="AS1604" s="27"/>
      <c r="AT1604" s="27"/>
      <c r="AU1604" s="27"/>
    </row>
    <row r="1605" spans="42:47" x14ac:dyDescent="0.2">
      <c r="AP1605" s="27"/>
      <c r="AQ1605" s="27"/>
      <c r="AR1605" s="27"/>
      <c r="AS1605" s="27"/>
      <c r="AT1605" s="27"/>
      <c r="AU1605" s="27"/>
    </row>
    <row r="1606" spans="42:47" x14ac:dyDescent="0.2">
      <c r="AP1606" s="27"/>
      <c r="AQ1606" s="27"/>
      <c r="AR1606" s="27"/>
      <c r="AS1606" s="27"/>
      <c r="AT1606" s="27"/>
      <c r="AU1606" s="27"/>
    </row>
    <row r="1607" spans="42:47" x14ac:dyDescent="0.2">
      <c r="AP1607" s="27"/>
      <c r="AQ1607" s="27"/>
      <c r="AR1607" s="27"/>
      <c r="AS1607" s="27"/>
      <c r="AT1607" s="27"/>
      <c r="AU1607" s="27"/>
    </row>
    <row r="1608" spans="42:47" x14ac:dyDescent="0.2">
      <c r="AP1608" s="27"/>
      <c r="AQ1608" s="27"/>
      <c r="AR1608" s="27"/>
      <c r="AS1608" s="27"/>
      <c r="AT1608" s="27"/>
      <c r="AU1608" s="27"/>
    </row>
    <row r="1609" spans="42:47" x14ac:dyDescent="0.2">
      <c r="AP1609" s="27"/>
      <c r="AQ1609" s="27"/>
      <c r="AR1609" s="27"/>
      <c r="AS1609" s="27"/>
      <c r="AT1609" s="27"/>
      <c r="AU1609" s="27"/>
    </row>
    <row r="1610" spans="42:47" x14ac:dyDescent="0.2">
      <c r="AP1610" s="27"/>
      <c r="AQ1610" s="27"/>
      <c r="AR1610" s="27"/>
      <c r="AS1610" s="27"/>
      <c r="AT1610" s="27"/>
      <c r="AU1610" s="27"/>
    </row>
    <row r="1611" spans="42:47" x14ac:dyDescent="0.2">
      <c r="AP1611" s="27"/>
      <c r="AQ1611" s="27"/>
      <c r="AR1611" s="27"/>
      <c r="AS1611" s="27"/>
      <c r="AT1611" s="27"/>
      <c r="AU1611" s="27"/>
    </row>
    <row r="1612" spans="42:47" x14ac:dyDescent="0.2">
      <c r="AP1612" s="27"/>
      <c r="AQ1612" s="27"/>
      <c r="AR1612" s="27"/>
      <c r="AS1612" s="27"/>
      <c r="AT1612" s="27"/>
      <c r="AU1612" s="27"/>
    </row>
    <row r="1613" spans="42:47" x14ac:dyDescent="0.2">
      <c r="AP1613" s="27"/>
      <c r="AQ1613" s="27"/>
      <c r="AR1613" s="27"/>
      <c r="AS1613" s="27"/>
      <c r="AT1613" s="27"/>
      <c r="AU1613" s="27"/>
    </row>
    <row r="1614" spans="42:47" x14ac:dyDescent="0.2">
      <c r="AP1614" s="27"/>
      <c r="AQ1614" s="27"/>
      <c r="AR1614" s="27"/>
      <c r="AS1614" s="27"/>
      <c r="AT1614" s="27"/>
      <c r="AU1614" s="27"/>
    </row>
    <row r="1615" spans="42:47" x14ac:dyDescent="0.2">
      <c r="AP1615" s="27"/>
      <c r="AQ1615" s="27"/>
      <c r="AR1615" s="27"/>
      <c r="AS1615" s="27"/>
      <c r="AT1615" s="27"/>
      <c r="AU1615" s="27"/>
    </row>
    <row r="1616" spans="42:47" x14ac:dyDescent="0.2">
      <c r="AP1616" s="27"/>
      <c r="AQ1616" s="27"/>
      <c r="AR1616" s="27"/>
      <c r="AS1616" s="27"/>
      <c r="AT1616" s="27"/>
      <c r="AU1616" s="27"/>
    </row>
    <row r="1617" spans="42:47" x14ac:dyDescent="0.2">
      <c r="AP1617" s="27"/>
      <c r="AQ1617" s="27"/>
      <c r="AR1617" s="27"/>
      <c r="AS1617" s="27"/>
      <c r="AT1617" s="27"/>
      <c r="AU1617" s="27"/>
    </row>
    <row r="1618" spans="42:47" x14ac:dyDescent="0.2">
      <c r="AP1618" s="27"/>
      <c r="AQ1618" s="27"/>
      <c r="AR1618" s="27"/>
      <c r="AS1618" s="27"/>
      <c r="AT1618" s="27"/>
      <c r="AU1618" s="27"/>
    </row>
    <row r="1619" spans="42:47" x14ac:dyDescent="0.2">
      <c r="AP1619" s="27"/>
      <c r="AQ1619" s="27"/>
      <c r="AR1619" s="27"/>
      <c r="AS1619" s="27"/>
      <c r="AT1619" s="27"/>
      <c r="AU1619" s="27"/>
    </row>
    <row r="1620" spans="42:47" x14ac:dyDescent="0.2">
      <c r="AP1620" s="27"/>
      <c r="AQ1620" s="27"/>
      <c r="AR1620" s="27"/>
      <c r="AS1620" s="27"/>
      <c r="AT1620" s="27"/>
      <c r="AU1620" s="27"/>
    </row>
    <row r="1621" spans="42:47" x14ac:dyDescent="0.2">
      <c r="AP1621" s="27"/>
      <c r="AQ1621" s="27"/>
      <c r="AR1621" s="27"/>
      <c r="AS1621" s="27"/>
      <c r="AT1621" s="27"/>
      <c r="AU1621" s="27"/>
    </row>
    <row r="1622" spans="42:47" x14ac:dyDescent="0.2">
      <c r="AP1622" s="27"/>
      <c r="AQ1622" s="27"/>
      <c r="AR1622" s="27"/>
      <c r="AS1622" s="27"/>
      <c r="AT1622" s="27"/>
      <c r="AU1622" s="27"/>
    </row>
    <row r="1623" spans="42:47" x14ac:dyDescent="0.2">
      <c r="AP1623" s="27"/>
      <c r="AQ1623" s="27"/>
      <c r="AR1623" s="27"/>
      <c r="AS1623" s="27"/>
      <c r="AT1623" s="27"/>
      <c r="AU1623" s="27"/>
    </row>
    <row r="1624" spans="42:47" x14ac:dyDescent="0.2">
      <c r="AP1624" s="27"/>
      <c r="AQ1624" s="27"/>
      <c r="AR1624" s="27"/>
      <c r="AS1624" s="27"/>
      <c r="AT1624" s="27"/>
      <c r="AU1624" s="27"/>
    </row>
    <row r="1625" spans="42:47" x14ac:dyDescent="0.2">
      <c r="AP1625" s="27"/>
      <c r="AQ1625" s="27"/>
      <c r="AR1625" s="27"/>
      <c r="AS1625" s="27"/>
      <c r="AT1625" s="27"/>
      <c r="AU1625" s="27"/>
    </row>
    <row r="1626" spans="42:47" x14ac:dyDescent="0.2">
      <c r="AP1626" s="27"/>
      <c r="AQ1626" s="27"/>
      <c r="AR1626" s="27"/>
      <c r="AS1626" s="27"/>
      <c r="AT1626" s="27"/>
      <c r="AU1626" s="27"/>
    </row>
    <row r="1627" spans="42:47" x14ac:dyDescent="0.2">
      <c r="AP1627" s="27"/>
      <c r="AQ1627" s="27"/>
      <c r="AR1627" s="27"/>
      <c r="AS1627" s="27"/>
      <c r="AT1627" s="27"/>
      <c r="AU1627" s="27"/>
    </row>
    <row r="1628" spans="42:47" x14ac:dyDescent="0.2">
      <c r="AP1628" s="27"/>
      <c r="AQ1628" s="27"/>
      <c r="AR1628" s="27"/>
      <c r="AS1628" s="27"/>
      <c r="AT1628" s="27"/>
      <c r="AU1628" s="27"/>
    </row>
    <row r="1629" spans="42:47" x14ac:dyDescent="0.2">
      <c r="AP1629" s="27"/>
      <c r="AQ1629" s="27"/>
      <c r="AR1629" s="27"/>
      <c r="AS1629" s="27"/>
      <c r="AT1629" s="27"/>
      <c r="AU1629" s="27"/>
    </row>
    <row r="1630" spans="42:47" x14ac:dyDescent="0.2">
      <c r="AP1630" s="27"/>
      <c r="AQ1630" s="27"/>
      <c r="AR1630" s="27"/>
      <c r="AS1630" s="27"/>
      <c r="AT1630" s="27"/>
      <c r="AU1630" s="27"/>
    </row>
    <row r="1631" spans="42:47" x14ac:dyDescent="0.2">
      <c r="AP1631" s="27"/>
      <c r="AQ1631" s="27"/>
      <c r="AR1631" s="27"/>
      <c r="AS1631" s="27"/>
      <c r="AT1631" s="27"/>
      <c r="AU1631" s="27"/>
    </row>
    <row r="1632" spans="42:47" x14ac:dyDescent="0.2">
      <c r="AP1632" s="27"/>
      <c r="AQ1632" s="27"/>
      <c r="AR1632" s="27"/>
      <c r="AS1632" s="27"/>
      <c r="AT1632" s="27"/>
      <c r="AU1632" s="27"/>
    </row>
    <row r="1633" spans="42:47" x14ac:dyDescent="0.2">
      <c r="AP1633" s="27"/>
      <c r="AQ1633" s="27"/>
      <c r="AR1633" s="27"/>
      <c r="AS1633" s="27"/>
      <c r="AT1633" s="27"/>
      <c r="AU1633" s="27"/>
    </row>
    <row r="1634" spans="42:47" x14ac:dyDescent="0.2">
      <c r="AP1634" s="27"/>
      <c r="AQ1634" s="27"/>
      <c r="AR1634" s="27"/>
      <c r="AS1634" s="27"/>
      <c r="AT1634" s="27"/>
      <c r="AU1634" s="27"/>
    </row>
    <row r="1635" spans="42:47" x14ac:dyDescent="0.2">
      <c r="AP1635" s="27"/>
      <c r="AQ1635" s="27"/>
      <c r="AR1635" s="27"/>
      <c r="AS1635" s="27"/>
      <c r="AT1635" s="27"/>
      <c r="AU1635" s="27"/>
    </row>
    <row r="1636" spans="42:47" x14ac:dyDescent="0.2">
      <c r="AP1636" s="27"/>
      <c r="AQ1636" s="27"/>
      <c r="AR1636" s="27"/>
      <c r="AS1636" s="27"/>
      <c r="AT1636" s="27"/>
      <c r="AU1636" s="27"/>
    </row>
    <row r="1637" spans="42:47" x14ac:dyDescent="0.2">
      <c r="AP1637" s="27"/>
      <c r="AQ1637" s="27"/>
      <c r="AR1637" s="27"/>
      <c r="AS1637" s="27"/>
      <c r="AT1637" s="27"/>
      <c r="AU1637" s="27"/>
    </row>
    <row r="1638" spans="42:47" x14ac:dyDescent="0.2">
      <c r="AP1638" s="27"/>
      <c r="AQ1638" s="27"/>
      <c r="AR1638" s="27"/>
      <c r="AS1638" s="27"/>
      <c r="AT1638" s="27"/>
      <c r="AU1638" s="27"/>
    </row>
    <row r="1639" spans="42:47" x14ac:dyDescent="0.2">
      <c r="AP1639" s="27"/>
      <c r="AQ1639" s="27"/>
      <c r="AR1639" s="27"/>
      <c r="AS1639" s="27"/>
      <c r="AT1639" s="27"/>
      <c r="AU1639" s="27"/>
    </row>
    <row r="1640" spans="42:47" x14ac:dyDescent="0.2">
      <c r="AP1640" s="27"/>
      <c r="AQ1640" s="27"/>
      <c r="AR1640" s="27"/>
      <c r="AS1640" s="27"/>
      <c r="AT1640" s="27"/>
      <c r="AU1640" s="27"/>
    </row>
    <row r="1641" spans="42:47" x14ac:dyDescent="0.2">
      <c r="AP1641" s="27"/>
      <c r="AQ1641" s="27"/>
      <c r="AR1641" s="27"/>
      <c r="AS1641" s="27"/>
      <c r="AT1641" s="27"/>
      <c r="AU1641" s="27"/>
    </row>
    <row r="1642" spans="42:47" x14ac:dyDescent="0.2">
      <c r="AP1642" s="27"/>
      <c r="AQ1642" s="27"/>
      <c r="AR1642" s="27"/>
      <c r="AS1642" s="27"/>
      <c r="AT1642" s="27"/>
      <c r="AU1642" s="27"/>
    </row>
    <row r="1643" spans="42:47" x14ac:dyDescent="0.2">
      <c r="AP1643" s="27"/>
      <c r="AQ1643" s="27"/>
      <c r="AR1643" s="27"/>
      <c r="AS1643" s="27"/>
      <c r="AT1643" s="27"/>
      <c r="AU1643" s="27"/>
    </row>
    <row r="1644" spans="42:47" x14ac:dyDescent="0.2">
      <c r="AP1644" s="27"/>
      <c r="AQ1644" s="27"/>
      <c r="AR1644" s="27"/>
      <c r="AS1644" s="27"/>
      <c r="AT1644" s="27"/>
      <c r="AU1644" s="27"/>
    </row>
    <row r="1645" spans="42:47" x14ac:dyDescent="0.2">
      <c r="AP1645" s="27"/>
      <c r="AQ1645" s="27"/>
      <c r="AR1645" s="27"/>
      <c r="AS1645" s="27"/>
      <c r="AT1645" s="27"/>
      <c r="AU1645" s="27"/>
    </row>
    <row r="1646" spans="42:47" x14ac:dyDescent="0.2">
      <c r="AP1646" s="27"/>
      <c r="AQ1646" s="27"/>
      <c r="AR1646" s="27"/>
      <c r="AS1646" s="27"/>
      <c r="AT1646" s="27"/>
      <c r="AU1646" s="27"/>
    </row>
    <row r="1647" spans="42:47" x14ac:dyDescent="0.2">
      <c r="AP1647" s="27"/>
      <c r="AQ1647" s="27"/>
      <c r="AR1647" s="27"/>
      <c r="AS1647" s="27"/>
      <c r="AT1647" s="27"/>
      <c r="AU1647" s="27"/>
    </row>
    <row r="1648" spans="42:47" x14ac:dyDescent="0.2">
      <c r="AP1648" s="27"/>
      <c r="AQ1648" s="27"/>
      <c r="AR1648" s="27"/>
      <c r="AS1648" s="27"/>
      <c r="AT1648" s="27"/>
      <c r="AU1648" s="27"/>
    </row>
    <row r="1649" spans="42:47" x14ac:dyDescent="0.2">
      <c r="AP1649" s="27"/>
      <c r="AQ1649" s="27"/>
      <c r="AR1649" s="27"/>
      <c r="AS1649" s="27"/>
      <c r="AT1649" s="27"/>
      <c r="AU1649" s="27"/>
    </row>
    <row r="1650" spans="42:47" x14ac:dyDescent="0.2">
      <c r="AP1650" s="27"/>
      <c r="AQ1650" s="27"/>
      <c r="AR1650" s="27"/>
      <c r="AS1650" s="27"/>
      <c r="AT1650" s="27"/>
      <c r="AU1650" s="27"/>
    </row>
    <row r="1651" spans="42:47" x14ac:dyDescent="0.2">
      <c r="AP1651" s="27"/>
      <c r="AQ1651" s="27"/>
      <c r="AR1651" s="27"/>
      <c r="AS1651" s="27"/>
      <c r="AT1651" s="27"/>
      <c r="AU1651" s="27"/>
    </row>
    <row r="1652" spans="42:47" x14ac:dyDescent="0.2">
      <c r="AP1652" s="27"/>
      <c r="AQ1652" s="27"/>
      <c r="AR1652" s="27"/>
      <c r="AS1652" s="27"/>
      <c r="AT1652" s="27"/>
      <c r="AU1652" s="27"/>
    </row>
    <row r="1653" spans="42:47" x14ac:dyDescent="0.2">
      <c r="AP1653" s="27"/>
      <c r="AQ1653" s="27"/>
      <c r="AR1653" s="27"/>
      <c r="AS1653" s="27"/>
      <c r="AT1653" s="27"/>
      <c r="AU1653" s="27"/>
    </row>
    <row r="1654" spans="42:47" x14ac:dyDescent="0.2">
      <c r="AP1654" s="27"/>
      <c r="AQ1654" s="27"/>
      <c r="AR1654" s="27"/>
      <c r="AS1654" s="27"/>
      <c r="AT1654" s="27"/>
      <c r="AU1654" s="27"/>
    </row>
    <row r="1655" spans="42:47" x14ac:dyDescent="0.2">
      <c r="AP1655" s="27"/>
      <c r="AQ1655" s="27"/>
      <c r="AR1655" s="27"/>
      <c r="AS1655" s="27"/>
      <c r="AT1655" s="27"/>
      <c r="AU1655" s="27"/>
    </row>
    <row r="1656" spans="42:47" x14ac:dyDescent="0.2">
      <c r="AP1656" s="27"/>
      <c r="AQ1656" s="27"/>
      <c r="AR1656" s="27"/>
      <c r="AS1656" s="27"/>
      <c r="AT1656" s="27"/>
      <c r="AU1656" s="27"/>
    </row>
    <row r="1657" spans="42:47" x14ac:dyDescent="0.2">
      <c r="AP1657" s="27"/>
      <c r="AQ1657" s="27"/>
      <c r="AR1657" s="27"/>
      <c r="AS1657" s="27"/>
      <c r="AT1657" s="27"/>
      <c r="AU1657" s="27"/>
    </row>
    <row r="1658" spans="42:47" x14ac:dyDescent="0.2">
      <c r="AP1658" s="27"/>
      <c r="AQ1658" s="27"/>
      <c r="AR1658" s="27"/>
      <c r="AS1658" s="27"/>
      <c r="AT1658" s="27"/>
      <c r="AU1658" s="27"/>
    </row>
    <row r="1659" spans="42:47" x14ac:dyDescent="0.2">
      <c r="AP1659" s="27"/>
      <c r="AQ1659" s="27"/>
      <c r="AR1659" s="27"/>
      <c r="AS1659" s="27"/>
      <c r="AT1659" s="27"/>
      <c r="AU1659" s="27"/>
    </row>
    <row r="1660" spans="42:47" x14ac:dyDescent="0.2">
      <c r="AP1660" s="27"/>
      <c r="AQ1660" s="27"/>
      <c r="AR1660" s="27"/>
      <c r="AS1660" s="27"/>
      <c r="AT1660" s="27"/>
      <c r="AU1660" s="27"/>
    </row>
    <row r="1661" spans="42:47" x14ac:dyDescent="0.2">
      <c r="AP1661" s="27"/>
      <c r="AQ1661" s="27"/>
      <c r="AR1661" s="27"/>
      <c r="AS1661" s="27"/>
      <c r="AT1661" s="27"/>
      <c r="AU1661" s="27"/>
    </row>
    <row r="1662" spans="42:47" x14ac:dyDescent="0.2">
      <c r="AP1662" s="27"/>
      <c r="AQ1662" s="27"/>
      <c r="AR1662" s="27"/>
      <c r="AS1662" s="27"/>
      <c r="AT1662" s="27"/>
      <c r="AU1662" s="27"/>
    </row>
    <row r="1663" spans="42:47" x14ac:dyDescent="0.2">
      <c r="AP1663" s="27"/>
      <c r="AQ1663" s="27"/>
      <c r="AR1663" s="27"/>
      <c r="AS1663" s="27"/>
      <c r="AT1663" s="27"/>
      <c r="AU1663" s="27"/>
    </row>
    <row r="1664" spans="42:47" x14ac:dyDescent="0.2">
      <c r="AP1664" s="27"/>
      <c r="AQ1664" s="27"/>
      <c r="AR1664" s="27"/>
      <c r="AS1664" s="27"/>
      <c r="AT1664" s="27"/>
      <c r="AU1664" s="27"/>
    </row>
    <row r="1665" spans="42:47" x14ac:dyDescent="0.2">
      <c r="AP1665" s="27"/>
      <c r="AQ1665" s="27"/>
      <c r="AR1665" s="27"/>
      <c r="AS1665" s="27"/>
      <c r="AT1665" s="27"/>
      <c r="AU1665" s="27"/>
    </row>
    <row r="1666" spans="42:47" x14ac:dyDescent="0.2">
      <c r="AP1666" s="27"/>
      <c r="AQ1666" s="27"/>
      <c r="AR1666" s="27"/>
      <c r="AS1666" s="27"/>
      <c r="AT1666" s="27"/>
      <c r="AU1666" s="27"/>
    </row>
    <row r="1667" spans="42:47" x14ac:dyDescent="0.2">
      <c r="AP1667" s="27"/>
      <c r="AQ1667" s="27"/>
      <c r="AR1667" s="27"/>
      <c r="AS1667" s="27"/>
      <c r="AT1667" s="27"/>
      <c r="AU1667" s="27"/>
    </row>
    <row r="1668" spans="42:47" x14ac:dyDescent="0.2">
      <c r="AP1668" s="27"/>
      <c r="AQ1668" s="27"/>
      <c r="AR1668" s="27"/>
      <c r="AS1668" s="27"/>
      <c r="AT1668" s="27"/>
      <c r="AU1668" s="27"/>
    </row>
    <row r="1669" spans="42:47" x14ac:dyDescent="0.2">
      <c r="AP1669" s="27"/>
      <c r="AQ1669" s="27"/>
      <c r="AR1669" s="27"/>
      <c r="AS1669" s="27"/>
      <c r="AT1669" s="27"/>
      <c r="AU1669" s="27"/>
    </row>
    <row r="1670" spans="42:47" x14ac:dyDescent="0.2">
      <c r="AP1670" s="27"/>
      <c r="AQ1670" s="27"/>
      <c r="AR1670" s="27"/>
      <c r="AS1670" s="27"/>
      <c r="AT1670" s="27"/>
      <c r="AU1670" s="27"/>
    </row>
    <row r="1671" spans="42:47" x14ac:dyDescent="0.2">
      <c r="AP1671" s="27"/>
      <c r="AQ1671" s="27"/>
      <c r="AR1671" s="27"/>
      <c r="AS1671" s="27"/>
      <c r="AT1671" s="27"/>
      <c r="AU1671" s="27"/>
    </row>
    <row r="1672" spans="42:47" x14ac:dyDescent="0.2">
      <c r="AP1672" s="27"/>
      <c r="AQ1672" s="27"/>
      <c r="AR1672" s="27"/>
      <c r="AS1672" s="27"/>
      <c r="AT1672" s="27"/>
      <c r="AU1672" s="27"/>
    </row>
    <row r="1673" spans="42:47" x14ac:dyDescent="0.2">
      <c r="AP1673" s="27"/>
      <c r="AQ1673" s="27"/>
      <c r="AR1673" s="27"/>
      <c r="AS1673" s="27"/>
      <c r="AT1673" s="27"/>
      <c r="AU1673" s="27"/>
    </row>
    <row r="1674" spans="42:47" x14ac:dyDescent="0.2">
      <c r="AP1674" s="27"/>
      <c r="AQ1674" s="27"/>
      <c r="AR1674" s="27"/>
      <c r="AS1674" s="27"/>
      <c r="AT1674" s="27"/>
      <c r="AU1674" s="27"/>
    </row>
    <row r="1675" spans="42:47" x14ac:dyDescent="0.2">
      <c r="AP1675" s="27"/>
      <c r="AQ1675" s="27"/>
      <c r="AR1675" s="27"/>
      <c r="AS1675" s="27"/>
      <c r="AT1675" s="27"/>
      <c r="AU1675" s="27"/>
    </row>
    <row r="1676" spans="42:47" x14ac:dyDescent="0.2">
      <c r="AP1676" s="27"/>
      <c r="AQ1676" s="27"/>
      <c r="AR1676" s="27"/>
      <c r="AS1676" s="27"/>
      <c r="AT1676" s="27"/>
      <c r="AU1676" s="27"/>
    </row>
    <row r="1677" spans="42:47" x14ac:dyDescent="0.2">
      <c r="AP1677" s="27"/>
      <c r="AQ1677" s="27"/>
      <c r="AR1677" s="27"/>
      <c r="AS1677" s="27"/>
      <c r="AT1677" s="27"/>
      <c r="AU1677" s="27"/>
    </row>
    <row r="1678" spans="42:47" x14ac:dyDescent="0.2">
      <c r="AP1678" s="27"/>
      <c r="AQ1678" s="27"/>
      <c r="AR1678" s="27"/>
      <c r="AS1678" s="27"/>
      <c r="AT1678" s="27"/>
      <c r="AU1678" s="27"/>
    </row>
    <row r="1679" spans="42:47" x14ac:dyDescent="0.2">
      <c r="AP1679" s="27"/>
      <c r="AQ1679" s="27"/>
      <c r="AR1679" s="27"/>
      <c r="AS1679" s="27"/>
      <c r="AT1679" s="27"/>
      <c r="AU1679" s="27"/>
    </row>
    <row r="1680" spans="42:47" x14ac:dyDescent="0.2">
      <c r="AP1680" s="27"/>
      <c r="AQ1680" s="27"/>
      <c r="AR1680" s="27"/>
      <c r="AS1680" s="27"/>
      <c r="AT1680" s="27"/>
      <c r="AU1680" s="27"/>
    </row>
    <row r="1681" spans="42:47" x14ac:dyDescent="0.2">
      <c r="AP1681" s="27"/>
      <c r="AQ1681" s="27"/>
      <c r="AR1681" s="27"/>
      <c r="AS1681" s="27"/>
      <c r="AT1681" s="27"/>
      <c r="AU1681" s="27"/>
    </row>
    <row r="1682" spans="42:47" x14ac:dyDescent="0.2">
      <c r="AP1682" s="27"/>
      <c r="AQ1682" s="27"/>
      <c r="AR1682" s="27"/>
      <c r="AS1682" s="27"/>
      <c r="AT1682" s="27"/>
      <c r="AU1682" s="27"/>
    </row>
    <row r="1683" spans="42:47" x14ac:dyDescent="0.2">
      <c r="AP1683" s="27"/>
      <c r="AQ1683" s="27"/>
      <c r="AR1683" s="27"/>
      <c r="AS1683" s="27"/>
      <c r="AT1683" s="27"/>
      <c r="AU1683" s="27"/>
    </row>
    <row r="1684" spans="42:47" x14ac:dyDescent="0.2">
      <c r="AP1684" s="27"/>
      <c r="AQ1684" s="27"/>
      <c r="AR1684" s="27"/>
      <c r="AS1684" s="27"/>
      <c r="AT1684" s="27"/>
      <c r="AU1684" s="27"/>
    </row>
    <row r="1685" spans="42:47" x14ac:dyDescent="0.2">
      <c r="AP1685" s="27"/>
      <c r="AQ1685" s="27"/>
      <c r="AR1685" s="27"/>
      <c r="AS1685" s="27"/>
      <c r="AT1685" s="27"/>
      <c r="AU1685" s="27"/>
    </row>
    <row r="1686" spans="42:47" x14ac:dyDescent="0.2">
      <c r="AP1686" s="27"/>
      <c r="AQ1686" s="27"/>
      <c r="AR1686" s="27"/>
      <c r="AS1686" s="27"/>
      <c r="AT1686" s="27"/>
      <c r="AU1686" s="27"/>
    </row>
    <row r="1687" spans="42:47" x14ac:dyDescent="0.2">
      <c r="AP1687" s="27"/>
      <c r="AQ1687" s="27"/>
      <c r="AR1687" s="27"/>
      <c r="AS1687" s="27"/>
      <c r="AT1687" s="27"/>
      <c r="AU1687" s="27"/>
    </row>
    <row r="1688" spans="42:47" x14ac:dyDescent="0.2">
      <c r="AP1688" s="27"/>
      <c r="AQ1688" s="27"/>
      <c r="AR1688" s="27"/>
      <c r="AS1688" s="27"/>
      <c r="AT1688" s="27"/>
      <c r="AU1688" s="27"/>
    </row>
    <row r="1689" spans="42:47" x14ac:dyDescent="0.2">
      <c r="AP1689" s="27"/>
      <c r="AQ1689" s="27"/>
      <c r="AR1689" s="27"/>
      <c r="AS1689" s="27"/>
      <c r="AT1689" s="27"/>
      <c r="AU1689" s="27"/>
    </row>
    <row r="1690" spans="42:47" x14ac:dyDescent="0.2">
      <c r="AP1690" s="27"/>
      <c r="AQ1690" s="27"/>
      <c r="AR1690" s="27"/>
      <c r="AS1690" s="27"/>
      <c r="AT1690" s="27"/>
      <c r="AU1690" s="27"/>
    </row>
    <row r="1691" spans="42:47" x14ac:dyDescent="0.2">
      <c r="AP1691" s="27"/>
      <c r="AQ1691" s="27"/>
      <c r="AR1691" s="27"/>
      <c r="AS1691" s="27"/>
      <c r="AT1691" s="27"/>
      <c r="AU1691" s="27"/>
    </row>
    <row r="1692" spans="42:47" x14ac:dyDescent="0.2">
      <c r="AP1692" s="27"/>
      <c r="AQ1692" s="27"/>
      <c r="AR1692" s="27"/>
      <c r="AS1692" s="27"/>
      <c r="AT1692" s="27"/>
      <c r="AU1692" s="27"/>
    </row>
    <row r="1693" spans="42:47" x14ac:dyDescent="0.2">
      <c r="AP1693" s="27"/>
      <c r="AQ1693" s="27"/>
      <c r="AR1693" s="27"/>
      <c r="AS1693" s="27"/>
      <c r="AT1693" s="27"/>
      <c r="AU1693" s="27"/>
    </row>
    <row r="1694" spans="42:47" x14ac:dyDescent="0.2">
      <c r="AP1694" s="27"/>
      <c r="AQ1694" s="27"/>
      <c r="AR1694" s="27"/>
      <c r="AS1694" s="27"/>
      <c r="AT1694" s="27"/>
      <c r="AU1694" s="27"/>
    </row>
    <row r="1695" spans="42:47" x14ac:dyDescent="0.2">
      <c r="AP1695" s="27"/>
      <c r="AQ1695" s="27"/>
      <c r="AR1695" s="27"/>
      <c r="AS1695" s="27"/>
      <c r="AT1695" s="27"/>
      <c r="AU1695" s="27"/>
    </row>
    <row r="1696" spans="42:47" x14ac:dyDescent="0.2">
      <c r="AP1696" s="27"/>
      <c r="AQ1696" s="27"/>
      <c r="AR1696" s="27"/>
      <c r="AS1696" s="27"/>
      <c r="AT1696" s="27"/>
      <c r="AU1696" s="27"/>
    </row>
    <row r="1697" spans="42:47" x14ac:dyDescent="0.2">
      <c r="AP1697" s="27"/>
      <c r="AQ1697" s="27"/>
      <c r="AR1697" s="27"/>
      <c r="AS1697" s="27"/>
      <c r="AT1697" s="27"/>
      <c r="AU1697" s="27"/>
    </row>
    <row r="1698" spans="42:47" x14ac:dyDescent="0.2">
      <c r="AP1698" s="27"/>
      <c r="AQ1698" s="27"/>
      <c r="AR1698" s="27"/>
      <c r="AS1698" s="27"/>
      <c r="AT1698" s="27"/>
      <c r="AU1698" s="27"/>
    </row>
    <row r="1699" spans="42:47" x14ac:dyDescent="0.2">
      <c r="AP1699" s="27"/>
      <c r="AQ1699" s="27"/>
      <c r="AR1699" s="27"/>
      <c r="AS1699" s="27"/>
      <c r="AT1699" s="27"/>
      <c r="AU1699" s="27"/>
    </row>
    <row r="1700" spans="42:47" x14ac:dyDescent="0.2">
      <c r="AP1700" s="27"/>
      <c r="AQ1700" s="27"/>
      <c r="AR1700" s="27"/>
      <c r="AS1700" s="27"/>
      <c r="AT1700" s="27"/>
      <c r="AU1700" s="27"/>
    </row>
    <row r="1701" spans="42:47" x14ac:dyDescent="0.2">
      <c r="AP1701" s="27"/>
      <c r="AQ1701" s="27"/>
      <c r="AR1701" s="27"/>
      <c r="AS1701" s="27"/>
      <c r="AT1701" s="27"/>
      <c r="AU1701" s="27"/>
    </row>
    <row r="1702" spans="42:47" x14ac:dyDescent="0.2">
      <c r="AP1702" s="27"/>
      <c r="AQ1702" s="27"/>
      <c r="AR1702" s="27"/>
      <c r="AS1702" s="27"/>
      <c r="AT1702" s="27"/>
      <c r="AU1702" s="27"/>
    </row>
    <row r="1703" spans="42:47" x14ac:dyDescent="0.2">
      <c r="AP1703" s="27"/>
      <c r="AQ1703" s="27"/>
      <c r="AR1703" s="27"/>
      <c r="AS1703" s="27"/>
      <c r="AT1703" s="27"/>
      <c r="AU1703" s="27"/>
    </row>
    <row r="1704" spans="42:47" x14ac:dyDescent="0.2">
      <c r="AP1704" s="27"/>
      <c r="AQ1704" s="27"/>
      <c r="AR1704" s="27"/>
      <c r="AS1704" s="27"/>
      <c r="AT1704" s="27"/>
      <c r="AU1704" s="27"/>
    </row>
    <row r="1705" spans="42:47" x14ac:dyDescent="0.2">
      <c r="AP1705" s="27"/>
      <c r="AQ1705" s="27"/>
      <c r="AR1705" s="27"/>
      <c r="AS1705" s="27"/>
      <c r="AT1705" s="27"/>
      <c r="AU1705" s="27"/>
    </row>
    <row r="1706" spans="42:47" x14ac:dyDescent="0.2">
      <c r="AP1706" s="27"/>
      <c r="AQ1706" s="27"/>
      <c r="AR1706" s="27"/>
      <c r="AS1706" s="27"/>
      <c r="AT1706" s="27"/>
      <c r="AU1706" s="27"/>
    </row>
    <row r="1707" spans="42:47" x14ac:dyDescent="0.2">
      <c r="AP1707" s="27"/>
      <c r="AQ1707" s="27"/>
      <c r="AR1707" s="27"/>
      <c r="AS1707" s="27"/>
      <c r="AT1707" s="27"/>
      <c r="AU1707" s="27"/>
    </row>
    <row r="1708" spans="42:47" x14ac:dyDescent="0.2">
      <c r="AP1708" s="27"/>
      <c r="AQ1708" s="27"/>
      <c r="AR1708" s="27"/>
      <c r="AS1708" s="27"/>
      <c r="AT1708" s="27"/>
      <c r="AU1708" s="27"/>
    </row>
    <row r="1709" spans="42:47" x14ac:dyDescent="0.2">
      <c r="AP1709" s="27"/>
      <c r="AQ1709" s="27"/>
      <c r="AR1709" s="27"/>
      <c r="AS1709" s="27"/>
      <c r="AT1709" s="27"/>
      <c r="AU1709" s="27"/>
    </row>
    <row r="1710" spans="42:47" x14ac:dyDescent="0.2">
      <c r="AP1710" s="27"/>
      <c r="AQ1710" s="27"/>
      <c r="AR1710" s="27"/>
      <c r="AS1710" s="27"/>
      <c r="AT1710" s="27"/>
      <c r="AU1710" s="27"/>
    </row>
    <row r="1711" spans="42:47" x14ac:dyDescent="0.2">
      <c r="AP1711" s="27"/>
      <c r="AQ1711" s="27"/>
      <c r="AR1711" s="27"/>
      <c r="AS1711" s="27"/>
      <c r="AT1711" s="27"/>
      <c r="AU1711" s="27"/>
    </row>
    <row r="1712" spans="42:47" x14ac:dyDescent="0.2">
      <c r="AP1712" s="27"/>
      <c r="AQ1712" s="27"/>
      <c r="AR1712" s="27"/>
      <c r="AS1712" s="27"/>
      <c r="AT1712" s="27"/>
      <c r="AU1712" s="27"/>
    </row>
    <row r="1713" spans="42:47" x14ac:dyDescent="0.2">
      <c r="AP1713" s="27"/>
      <c r="AQ1713" s="27"/>
      <c r="AR1713" s="27"/>
      <c r="AS1713" s="27"/>
      <c r="AT1713" s="27"/>
      <c r="AU1713" s="27"/>
    </row>
    <row r="1714" spans="42:47" x14ac:dyDescent="0.2">
      <c r="AP1714" s="27"/>
      <c r="AQ1714" s="27"/>
      <c r="AR1714" s="27"/>
      <c r="AS1714" s="27"/>
      <c r="AT1714" s="27"/>
      <c r="AU1714" s="27"/>
    </row>
    <row r="1715" spans="42:47" x14ac:dyDescent="0.2">
      <c r="AP1715" s="27"/>
      <c r="AQ1715" s="27"/>
      <c r="AR1715" s="27"/>
      <c r="AS1715" s="27"/>
      <c r="AT1715" s="27"/>
      <c r="AU1715" s="27"/>
    </row>
    <row r="1716" spans="42:47" x14ac:dyDescent="0.2">
      <c r="AP1716" s="27"/>
      <c r="AQ1716" s="27"/>
      <c r="AR1716" s="27"/>
      <c r="AS1716" s="27"/>
      <c r="AT1716" s="27"/>
      <c r="AU1716" s="27"/>
    </row>
    <row r="1717" spans="42:47" x14ac:dyDescent="0.2">
      <c r="AP1717" s="27"/>
      <c r="AQ1717" s="27"/>
      <c r="AR1717" s="27"/>
      <c r="AS1717" s="27"/>
      <c r="AT1717" s="27"/>
      <c r="AU1717" s="27"/>
    </row>
    <row r="1718" spans="42:47" x14ac:dyDescent="0.2">
      <c r="AP1718" s="27"/>
      <c r="AQ1718" s="27"/>
      <c r="AR1718" s="27"/>
      <c r="AS1718" s="27"/>
      <c r="AT1718" s="27"/>
      <c r="AU1718" s="27"/>
    </row>
    <row r="1719" spans="42:47" x14ac:dyDescent="0.2">
      <c r="AP1719" s="27"/>
      <c r="AQ1719" s="27"/>
      <c r="AR1719" s="27"/>
      <c r="AS1719" s="27"/>
      <c r="AT1719" s="27"/>
      <c r="AU1719" s="27"/>
    </row>
    <row r="1720" spans="42:47" x14ac:dyDescent="0.2">
      <c r="AP1720" s="27"/>
      <c r="AQ1720" s="27"/>
      <c r="AR1720" s="27"/>
      <c r="AS1720" s="27"/>
      <c r="AT1720" s="27"/>
      <c r="AU1720" s="27"/>
    </row>
    <row r="1721" spans="42:47" x14ac:dyDescent="0.2">
      <c r="AP1721" s="27"/>
      <c r="AQ1721" s="27"/>
      <c r="AR1721" s="27"/>
      <c r="AS1721" s="27"/>
      <c r="AT1721" s="27"/>
      <c r="AU1721" s="27"/>
    </row>
    <row r="1722" spans="42:47" x14ac:dyDescent="0.2">
      <c r="AP1722" s="27"/>
      <c r="AQ1722" s="27"/>
      <c r="AR1722" s="27"/>
      <c r="AS1722" s="27"/>
      <c r="AT1722" s="27"/>
      <c r="AU1722" s="27"/>
    </row>
    <row r="1723" spans="42:47" x14ac:dyDescent="0.2">
      <c r="AP1723" s="27"/>
      <c r="AQ1723" s="27"/>
      <c r="AR1723" s="27"/>
      <c r="AS1723" s="27"/>
      <c r="AT1723" s="27"/>
      <c r="AU1723" s="27"/>
    </row>
    <row r="1724" spans="42:47" x14ac:dyDescent="0.2">
      <c r="AP1724" s="27"/>
      <c r="AQ1724" s="27"/>
      <c r="AR1724" s="27"/>
      <c r="AS1724" s="27"/>
      <c r="AT1724" s="27"/>
      <c r="AU1724" s="27"/>
    </row>
    <row r="1725" spans="42:47" x14ac:dyDescent="0.2">
      <c r="AP1725" s="27"/>
      <c r="AQ1725" s="27"/>
      <c r="AR1725" s="27"/>
      <c r="AS1725" s="27"/>
      <c r="AT1725" s="27"/>
      <c r="AU1725" s="27"/>
    </row>
    <row r="1726" spans="42:47" x14ac:dyDescent="0.2">
      <c r="AP1726" s="27"/>
      <c r="AQ1726" s="27"/>
      <c r="AR1726" s="27"/>
      <c r="AS1726" s="27"/>
      <c r="AT1726" s="27"/>
      <c r="AU1726" s="27"/>
    </row>
    <row r="1727" spans="42:47" x14ac:dyDescent="0.2">
      <c r="AP1727" s="27"/>
      <c r="AQ1727" s="27"/>
      <c r="AR1727" s="27"/>
      <c r="AS1727" s="27"/>
      <c r="AT1727" s="27"/>
      <c r="AU1727" s="27"/>
    </row>
    <row r="1728" spans="42:47" x14ac:dyDescent="0.2">
      <c r="AP1728" s="27"/>
      <c r="AQ1728" s="27"/>
      <c r="AR1728" s="27"/>
      <c r="AS1728" s="27"/>
      <c r="AT1728" s="27"/>
      <c r="AU1728" s="27"/>
    </row>
    <row r="1729" spans="42:47" x14ac:dyDescent="0.2">
      <c r="AP1729" s="27"/>
      <c r="AQ1729" s="27"/>
      <c r="AR1729" s="27"/>
      <c r="AS1729" s="27"/>
      <c r="AT1729" s="27"/>
      <c r="AU1729" s="27"/>
    </row>
    <row r="1730" spans="42:47" x14ac:dyDescent="0.2">
      <c r="AP1730" s="27"/>
      <c r="AQ1730" s="27"/>
      <c r="AR1730" s="27"/>
      <c r="AS1730" s="27"/>
      <c r="AT1730" s="27"/>
      <c r="AU1730" s="27"/>
    </row>
    <row r="1731" spans="42:47" x14ac:dyDescent="0.2">
      <c r="AP1731" s="27"/>
      <c r="AQ1731" s="27"/>
      <c r="AR1731" s="27"/>
      <c r="AS1731" s="27"/>
      <c r="AT1731" s="27"/>
      <c r="AU1731" s="27"/>
    </row>
    <row r="1732" spans="42:47" x14ac:dyDescent="0.2">
      <c r="AP1732" s="27"/>
      <c r="AQ1732" s="27"/>
      <c r="AR1732" s="27"/>
      <c r="AS1732" s="27"/>
      <c r="AT1732" s="27"/>
      <c r="AU1732" s="27"/>
    </row>
    <row r="1733" spans="42:47" x14ac:dyDescent="0.2">
      <c r="AP1733" s="27"/>
      <c r="AQ1733" s="27"/>
      <c r="AR1733" s="27"/>
      <c r="AS1733" s="27"/>
      <c r="AT1733" s="27"/>
      <c r="AU1733" s="27"/>
    </row>
    <row r="1734" spans="42:47" x14ac:dyDescent="0.2">
      <c r="AP1734" s="27"/>
      <c r="AQ1734" s="27"/>
      <c r="AR1734" s="27"/>
      <c r="AS1734" s="27"/>
      <c r="AT1734" s="27"/>
      <c r="AU1734" s="27"/>
    </row>
    <row r="1735" spans="42:47" x14ac:dyDescent="0.2">
      <c r="AP1735" s="27"/>
      <c r="AQ1735" s="27"/>
      <c r="AR1735" s="27"/>
      <c r="AS1735" s="27"/>
      <c r="AT1735" s="27"/>
      <c r="AU1735" s="27"/>
    </row>
    <row r="1736" spans="42:47" x14ac:dyDescent="0.2">
      <c r="AP1736" s="27"/>
      <c r="AQ1736" s="27"/>
      <c r="AR1736" s="27"/>
      <c r="AS1736" s="27"/>
      <c r="AT1736" s="27"/>
      <c r="AU1736" s="27"/>
    </row>
    <row r="1737" spans="42:47" x14ac:dyDescent="0.2">
      <c r="AP1737" s="27"/>
      <c r="AQ1737" s="27"/>
      <c r="AR1737" s="27"/>
      <c r="AS1737" s="27"/>
      <c r="AT1737" s="27"/>
      <c r="AU1737" s="27"/>
    </row>
    <row r="1738" spans="42:47" x14ac:dyDescent="0.2">
      <c r="AP1738" s="27"/>
      <c r="AQ1738" s="27"/>
      <c r="AR1738" s="27"/>
      <c r="AS1738" s="27"/>
      <c r="AT1738" s="27"/>
      <c r="AU1738" s="27"/>
    </row>
    <row r="1739" spans="42:47" x14ac:dyDescent="0.2">
      <c r="AP1739" s="27"/>
      <c r="AQ1739" s="27"/>
      <c r="AR1739" s="27"/>
      <c r="AS1739" s="27"/>
      <c r="AT1739" s="27"/>
      <c r="AU1739" s="27"/>
    </row>
    <row r="1740" spans="42:47" x14ac:dyDescent="0.2">
      <c r="AP1740" s="27"/>
      <c r="AQ1740" s="27"/>
      <c r="AR1740" s="27"/>
      <c r="AS1740" s="27"/>
      <c r="AT1740" s="27"/>
      <c r="AU1740" s="27"/>
    </row>
    <row r="1741" spans="42:47" x14ac:dyDescent="0.2">
      <c r="AP1741" s="27"/>
      <c r="AQ1741" s="27"/>
      <c r="AR1741" s="27"/>
      <c r="AS1741" s="27"/>
      <c r="AT1741" s="27"/>
      <c r="AU1741" s="27"/>
    </row>
    <row r="1742" spans="42:47" x14ac:dyDescent="0.2">
      <c r="AP1742" s="27"/>
      <c r="AQ1742" s="27"/>
      <c r="AR1742" s="27"/>
      <c r="AS1742" s="27"/>
      <c r="AT1742" s="27"/>
      <c r="AU1742" s="27"/>
    </row>
    <row r="1743" spans="42:47" x14ac:dyDescent="0.2">
      <c r="AP1743" s="27"/>
      <c r="AQ1743" s="27"/>
      <c r="AR1743" s="27"/>
      <c r="AS1743" s="27"/>
      <c r="AT1743" s="27"/>
      <c r="AU1743" s="27"/>
    </row>
    <row r="1744" spans="42:47" x14ac:dyDescent="0.2">
      <c r="AP1744" s="27"/>
      <c r="AQ1744" s="27"/>
      <c r="AR1744" s="27"/>
      <c r="AS1744" s="27"/>
      <c r="AT1744" s="27"/>
      <c r="AU1744" s="27"/>
    </row>
    <row r="1745" spans="42:47" x14ac:dyDescent="0.2">
      <c r="AP1745" s="27"/>
      <c r="AQ1745" s="27"/>
      <c r="AR1745" s="27"/>
      <c r="AS1745" s="27"/>
      <c r="AT1745" s="27"/>
      <c r="AU1745" s="27"/>
    </row>
    <row r="1746" spans="42:47" x14ac:dyDescent="0.2">
      <c r="AP1746" s="27"/>
      <c r="AQ1746" s="27"/>
      <c r="AR1746" s="27"/>
      <c r="AS1746" s="27"/>
      <c r="AT1746" s="27"/>
      <c r="AU1746" s="27"/>
    </row>
    <row r="1747" spans="42:47" x14ac:dyDescent="0.2">
      <c r="AP1747" s="27"/>
      <c r="AQ1747" s="27"/>
      <c r="AR1747" s="27"/>
      <c r="AS1747" s="27"/>
      <c r="AT1747" s="27"/>
      <c r="AU1747" s="27"/>
    </row>
    <row r="1748" spans="42:47" x14ac:dyDescent="0.2">
      <c r="AP1748" s="27"/>
      <c r="AQ1748" s="27"/>
      <c r="AR1748" s="27"/>
      <c r="AS1748" s="27"/>
      <c r="AT1748" s="27"/>
      <c r="AU1748" s="27"/>
    </row>
    <row r="1749" spans="42:47" x14ac:dyDescent="0.2">
      <c r="AP1749" s="27"/>
      <c r="AQ1749" s="27"/>
      <c r="AR1749" s="27"/>
      <c r="AS1749" s="27"/>
      <c r="AT1749" s="27"/>
      <c r="AU1749" s="27"/>
    </row>
    <row r="1750" spans="42:47" x14ac:dyDescent="0.2">
      <c r="AP1750" s="27"/>
      <c r="AQ1750" s="27"/>
      <c r="AR1750" s="27"/>
      <c r="AS1750" s="27"/>
      <c r="AT1750" s="27"/>
      <c r="AU1750" s="27"/>
    </row>
    <row r="1751" spans="42:47" x14ac:dyDescent="0.2">
      <c r="AP1751" s="27"/>
      <c r="AQ1751" s="27"/>
      <c r="AR1751" s="27"/>
      <c r="AS1751" s="27"/>
      <c r="AT1751" s="27"/>
      <c r="AU1751" s="27"/>
    </row>
    <row r="1752" spans="42:47" x14ac:dyDescent="0.2">
      <c r="AP1752" s="27"/>
      <c r="AQ1752" s="27"/>
      <c r="AR1752" s="27"/>
      <c r="AS1752" s="27"/>
      <c r="AT1752" s="27"/>
      <c r="AU1752" s="27"/>
    </row>
    <row r="1753" spans="42:47" x14ac:dyDescent="0.2">
      <c r="AP1753" s="27"/>
      <c r="AQ1753" s="27"/>
      <c r="AR1753" s="27"/>
      <c r="AS1753" s="27"/>
      <c r="AT1753" s="27"/>
      <c r="AU1753" s="27"/>
    </row>
    <row r="1754" spans="42:47" x14ac:dyDescent="0.2">
      <c r="AP1754" s="27"/>
      <c r="AQ1754" s="27"/>
      <c r="AR1754" s="27"/>
      <c r="AS1754" s="27"/>
      <c r="AT1754" s="27"/>
      <c r="AU1754" s="27"/>
    </row>
    <row r="1755" spans="42:47" x14ac:dyDescent="0.2">
      <c r="AP1755" s="27"/>
      <c r="AQ1755" s="27"/>
      <c r="AR1755" s="27"/>
      <c r="AS1755" s="27"/>
      <c r="AT1755" s="27"/>
      <c r="AU1755" s="27"/>
    </row>
    <row r="1756" spans="42:47" x14ac:dyDescent="0.2">
      <c r="AP1756" s="27"/>
      <c r="AQ1756" s="27"/>
      <c r="AR1756" s="27"/>
      <c r="AS1756" s="27"/>
      <c r="AT1756" s="27"/>
      <c r="AU1756" s="27"/>
    </row>
    <row r="1757" spans="42:47" x14ac:dyDescent="0.2">
      <c r="AP1757" s="27"/>
      <c r="AQ1757" s="27"/>
      <c r="AR1757" s="27"/>
      <c r="AS1757" s="27"/>
      <c r="AT1757" s="27"/>
      <c r="AU1757" s="27"/>
    </row>
    <row r="1758" spans="42:47" x14ac:dyDescent="0.2">
      <c r="AP1758" s="27"/>
      <c r="AQ1758" s="27"/>
      <c r="AR1758" s="27"/>
      <c r="AS1758" s="27"/>
      <c r="AT1758" s="27"/>
      <c r="AU1758" s="27"/>
    </row>
    <row r="1759" spans="42:47" x14ac:dyDescent="0.2">
      <c r="AP1759" s="27"/>
      <c r="AQ1759" s="27"/>
      <c r="AR1759" s="27"/>
      <c r="AS1759" s="27"/>
      <c r="AT1759" s="27"/>
      <c r="AU1759" s="27"/>
    </row>
    <row r="1760" spans="42:47" x14ac:dyDescent="0.2">
      <c r="AP1760" s="27"/>
      <c r="AQ1760" s="27"/>
      <c r="AR1760" s="27"/>
      <c r="AS1760" s="27"/>
      <c r="AT1760" s="27"/>
      <c r="AU1760" s="27"/>
    </row>
    <row r="1761" spans="42:47" x14ac:dyDescent="0.2">
      <c r="AP1761" s="27"/>
      <c r="AQ1761" s="27"/>
      <c r="AR1761" s="27"/>
      <c r="AS1761" s="27"/>
      <c r="AT1761" s="27"/>
      <c r="AU1761" s="27"/>
    </row>
    <row r="1762" spans="42:47" x14ac:dyDescent="0.2">
      <c r="AP1762" s="27"/>
      <c r="AQ1762" s="27"/>
      <c r="AR1762" s="27"/>
      <c r="AS1762" s="27"/>
      <c r="AT1762" s="27"/>
      <c r="AU1762" s="27"/>
    </row>
    <row r="1763" spans="42:47" x14ac:dyDescent="0.2">
      <c r="AP1763" s="27"/>
      <c r="AQ1763" s="27"/>
      <c r="AR1763" s="27"/>
      <c r="AS1763" s="27"/>
      <c r="AT1763" s="27"/>
      <c r="AU1763" s="27"/>
    </row>
    <row r="1764" spans="42:47" x14ac:dyDescent="0.2">
      <c r="AP1764" s="27"/>
      <c r="AQ1764" s="27"/>
      <c r="AR1764" s="27"/>
      <c r="AS1764" s="27"/>
      <c r="AT1764" s="27"/>
      <c r="AU1764" s="27"/>
    </row>
    <row r="1765" spans="42:47" x14ac:dyDescent="0.2">
      <c r="AP1765" s="27"/>
      <c r="AQ1765" s="27"/>
      <c r="AR1765" s="27"/>
      <c r="AS1765" s="27"/>
      <c r="AT1765" s="27"/>
      <c r="AU1765" s="27"/>
    </row>
    <row r="1766" spans="42:47" x14ac:dyDescent="0.2">
      <c r="AP1766" s="27"/>
      <c r="AQ1766" s="27"/>
      <c r="AR1766" s="27"/>
      <c r="AS1766" s="27"/>
      <c r="AT1766" s="27"/>
      <c r="AU1766" s="27"/>
    </row>
    <row r="1767" spans="42:47" x14ac:dyDescent="0.2">
      <c r="AP1767" s="27"/>
      <c r="AQ1767" s="27"/>
      <c r="AR1767" s="27"/>
      <c r="AS1767" s="27"/>
      <c r="AT1767" s="27"/>
      <c r="AU1767" s="27"/>
    </row>
    <row r="1768" spans="42:47" x14ac:dyDescent="0.2">
      <c r="AP1768" s="27"/>
      <c r="AQ1768" s="27"/>
      <c r="AR1768" s="27"/>
      <c r="AS1768" s="27"/>
      <c r="AT1768" s="27"/>
      <c r="AU1768" s="27"/>
    </row>
    <row r="1769" spans="42:47" x14ac:dyDescent="0.2">
      <c r="AP1769" s="27"/>
      <c r="AQ1769" s="27"/>
      <c r="AR1769" s="27"/>
      <c r="AS1769" s="27"/>
      <c r="AT1769" s="27"/>
      <c r="AU1769" s="27"/>
    </row>
    <row r="1770" spans="42:47" x14ac:dyDescent="0.2">
      <c r="AP1770" s="27"/>
      <c r="AQ1770" s="27"/>
      <c r="AR1770" s="27"/>
      <c r="AS1770" s="27"/>
      <c r="AT1770" s="27"/>
      <c r="AU1770" s="27"/>
    </row>
    <row r="1771" spans="42:47" x14ac:dyDescent="0.2">
      <c r="AP1771" s="27"/>
      <c r="AQ1771" s="27"/>
      <c r="AR1771" s="27"/>
      <c r="AS1771" s="27"/>
      <c r="AT1771" s="27"/>
      <c r="AU1771" s="27"/>
    </row>
    <row r="1772" spans="42:47" x14ac:dyDescent="0.2">
      <c r="AP1772" s="27"/>
      <c r="AQ1772" s="27"/>
      <c r="AR1772" s="27"/>
      <c r="AS1772" s="27"/>
      <c r="AT1772" s="27"/>
      <c r="AU1772" s="27"/>
    </row>
    <row r="1773" spans="42:47" x14ac:dyDescent="0.2">
      <c r="AP1773" s="27"/>
      <c r="AQ1773" s="27"/>
      <c r="AR1773" s="27"/>
      <c r="AS1773" s="27"/>
      <c r="AT1773" s="27"/>
      <c r="AU1773" s="27"/>
    </row>
    <row r="1774" spans="42:47" x14ac:dyDescent="0.2">
      <c r="AP1774" s="27"/>
      <c r="AQ1774" s="27"/>
      <c r="AR1774" s="27"/>
      <c r="AS1774" s="27"/>
      <c r="AT1774" s="27"/>
      <c r="AU1774" s="27"/>
    </row>
    <row r="1775" spans="42:47" x14ac:dyDescent="0.2">
      <c r="AP1775" s="27"/>
      <c r="AQ1775" s="27"/>
      <c r="AR1775" s="27"/>
      <c r="AS1775" s="27"/>
      <c r="AT1775" s="27"/>
      <c r="AU1775" s="27"/>
    </row>
    <row r="1776" spans="42:47" x14ac:dyDescent="0.2">
      <c r="AP1776" s="27"/>
      <c r="AQ1776" s="27"/>
      <c r="AR1776" s="27"/>
      <c r="AS1776" s="27"/>
      <c r="AT1776" s="27"/>
      <c r="AU1776" s="27"/>
    </row>
    <row r="1777" spans="42:47" x14ac:dyDescent="0.2">
      <c r="AP1777" s="27"/>
      <c r="AQ1777" s="27"/>
      <c r="AR1777" s="27"/>
      <c r="AS1777" s="27"/>
      <c r="AT1777" s="27"/>
      <c r="AU1777" s="27"/>
    </row>
    <row r="1778" spans="42:47" x14ac:dyDescent="0.2">
      <c r="AP1778" s="27"/>
      <c r="AQ1778" s="27"/>
      <c r="AR1778" s="27"/>
      <c r="AS1778" s="27"/>
      <c r="AT1778" s="27"/>
      <c r="AU1778" s="27"/>
    </row>
    <row r="1779" spans="42:47" x14ac:dyDescent="0.2">
      <c r="AP1779" s="27"/>
      <c r="AQ1779" s="27"/>
      <c r="AR1779" s="27"/>
      <c r="AS1779" s="27"/>
      <c r="AT1779" s="27"/>
      <c r="AU1779" s="27"/>
    </row>
    <row r="1780" spans="42:47" x14ac:dyDescent="0.2">
      <c r="AP1780" s="27"/>
      <c r="AQ1780" s="27"/>
      <c r="AR1780" s="27"/>
      <c r="AS1780" s="27"/>
      <c r="AT1780" s="27"/>
      <c r="AU1780" s="27"/>
    </row>
    <row r="1781" spans="42:47" x14ac:dyDescent="0.2">
      <c r="AP1781" s="27"/>
      <c r="AQ1781" s="27"/>
      <c r="AR1781" s="27"/>
      <c r="AS1781" s="27"/>
      <c r="AT1781" s="27"/>
      <c r="AU1781" s="27"/>
    </row>
    <row r="1782" spans="42:47" x14ac:dyDescent="0.2">
      <c r="AP1782" s="27"/>
      <c r="AQ1782" s="27"/>
      <c r="AR1782" s="27"/>
      <c r="AS1782" s="27"/>
      <c r="AT1782" s="27"/>
      <c r="AU1782" s="27"/>
    </row>
    <row r="1783" spans="42:47" x14ac:dyDescent="0.2">
      <c r="AP1783" s="27"/>
      <c r="AQ1783" s="27"/>
      <c r="AR1783" s="27"/>
      <c r="AS1783" s="27"/>
      <c r="AT1783" s="27"/>
      <c r="AU1783" s="27"/>
    </row>
    <row r="1784" spans="42:47" x14ac:dyDescent="0.2">
      <c r="AP1784" s="27"/>
      <c r="AQ1784" s="27"/>
      <c r="AR1784" s="27"/>
      <c r="AS1784" s="27"/>
      <c r="AT1784" s="27"/>
      <c r="AU1784" s="27"/>
    </row>
    <row r="1785" spans="42:47" x14ac:dyDescent="0.2">
      <c r="AP1785" s="27"/>
      <c r="AQ1785" s="27"/>
      <c r="AR1785" s="27"/>
      <c r="AS1785" s="27"/>
      <c r="AT1785" s="27"/>
      <c r="AU1785" s="27"/>
    </row>
    <row r="1786" spans="42:47" x14ac:dyDescent="0.2">
      <c r="AP1786" s="27"/>
      <c r="AQ1786" s="27"/>
      <c r="AR1786" s="27"/>
      <c r="AS1786" s="27"/>
      <c r="AT1786" s="27"/>
      <c r="AU1786" s="27"/>
    </row>
    <row r="1787" spans="42:47" x14ac:dyDescent="0.2">
      <c r="AP1787" s="27"/>
      <c r="AQ1787" s="27"/>
      <c r="AR1787" s="27"/>
      <c r="AS1787" s="27"/>
      <c r="AT1787" s="27"/>
      <c r="AU1787" s="27"/>
    </row>
    <row r="1788" spans="42:47" x14ac:dyDescent="0.2">
      <c r="AP1788" s="27"/>
      <c r="AQ1788" s="27"/>
      <c r="AR1788" s="27"/>
      <c r="AS1788" s="27"/>
      <c r="AT1788" s="27"/>
      <c r="AU1788" s="27"/>
    </row>
    <row r="1789" spans="42:47" x14ac:dyDescent="0.2">
      <c r="AP1789" s="27"/>
      <c r="AQ1789" s="27"/>
      <c r="AR1789" s="27"/>
      <c r="AS1789" s="27"/>
      <c r="AT1789" s="27"/>
      <c r="AU1789" s="27"/>
    </row>
    <row r="1790" spans="42:47" x14ac:dyDescent="0.2">
      <c r="AP1790" s="27"/>
      <c r="AQ1790" s="27"/>
      <c r="AR1790" s="27"/>
      <c r="AS1790" s="27"/>
      <c r="AT1790" s="27"/>
      <c r="AU1790" s="27"/>
    </row>
    <row r="1791" spans="42:47" x14ac:dyDescent="0.2">
      <c r="AP1791" s="27"/>
      <c r="AQ1791" s="27"/>
      <c r="AR1791" s="27"/>
      <c r="AS1791" s="27"/>
      <c r="AT1791" s="27"/>
      <c r="AU1791" s="27"/>
    </row>
    <row r="1792" spans="42:47" x14ac:dyDescent="0.2">
      <c r="AP1792" s="27"/>
      <c r="AQ1792" s="27"/>
      <c r="AR1792" s="27"/>
      <c r="AS1792" s="27"/>
      <c r="AT1792" s="27"/>
      <c r="AU1792" s="27"/>
    </row>
    <row r="1793" spans="42:47" x14ac:dyDescent="0.2">
      <c r="AP1793" s="27"/>
      <c r="AQ1793" s="27"/>
      <c r="AR1793" s="27"/>
      <c r="AS1793" s="27"/>
      <c r="AT1793" s="27"/>
      <c r="AU1793" s="27"/>
    </row>
    <row r="1794" spans="42:47" x14ac:dyDescent="0.2">
      <c r="AP1794" s="27"/>
      <c r="AQ1794" s="27"/>
      <c r="AR1794" s="27"/>
      <c r="AS1794" s="27"/>
      <c r="AT1794" s="27"/>
      <c r="AU1794" s="27"/>
    </row>
    <row r="1795" spans="42:47" x14ac:dyDescent="0.2">
      <c r="AP1795" s="27"/>
      <c r="AQ1795" s="27"/>
      <c r="AR1795" s="27"/>
      <c r="AS1795" s="27"/>
      <c r="AT1795" s="27"/>
      <c r="AU1795" s="27"/>
    </row>
    <row r="1796" spans="42:47" x14ac:dyDescent="0.2">
      <c r="AP1796" s="27"/>
      <c r="AQ1796" s="27"/>
      <c r="AR1796" s="27"/>
      <c r="AS1796" s="27"/>
      <c r="AT1796" s="27"/>
      <c r="AU1796" s="27"/>
    </row>
    <row r="1797" spans="42:47" x14ac:dyDescent="0.2">
      <c r="AP1797" s="27"/>
      <c r="AQ1797" s="27"/>
      <c r="AR1797" s="27"/>
      <c r="AS1797" s="27"/>
      <c r="AT1797" s="27"/>
      <c r="AU1797" s="27"/>
    </row>
    <row r="1798" spans="42:47" x14ac:dyDescent="0.2">
      <c r="AP1798" s="27"/>
      <c r="AQ1798" s="27"/>
      <c r="AR1798" s="27"/>
      <c r="AS1798" s="27"/>
      <c r="AT1798" s="27"/>
      <c r="AU1798" s="27"/>
    </row>
    <row r="1799" spans="42:47" x14ac:dyDescent="0.2">
      <c r="AP1799" s="27"/>
      <c r="AQ1799" s="27"/>
      <c r="AR1799" s="27"/>
      <c r="AS1799" s="27"/>
      <c r="AT1799" s="27"/>
      <c r="AU1799" s="27"/>
    </row>
    <row r="1800" spans="42:47" x14ac:dyDescent="0.2">
      <c r="AP1800" s="27"/>
      <c r="AQ1800" s="27"/>
      <c r="AR1800" s="27"/>
      <c r="AS1800" s="27"/>
      <c r="AT1800" s="27"/>
      <c r="AU1800" s="27"/>
    </row>
    <row r="1801" spans="42:47" x14ac:dyDescent="0.2">
      <c r="AP1801" s="27"/>
      <c r="AQ1801" s="27"/>
      <c r="AR1801" s="27"/>
      <c r="AS1801" s="27"/>
      <c r="AT1801" s="27"/>
      <c r="AU1801" s="27"/>
    </row>
    <row r="1802" spans="42:47" x14ac:dyDescent="0.2">
      <c r="AP1802" s="27"/>
      <c r="AQ1802" s="27"/>
      <c r="AR1802" s="27"/>
      <c r="AS1802" s="27"/>
      <c r="AT1802" s="27"/>
      <c r="AU1802" s="27"/>
    </row>
    <row r="1803" spans="42:47" x14ac:dyDescent="0.2">
      <c r="AP1803" s="27"/>
      <c r="AQ1803" s="27"/>
      <c r="AR1803" s="27"/>
      <c r="AS1803" s="27"/>
      <c r="AT1803" s="27"/>
      <c r="AU1803" s="27"/>
    </row>
    <row r="1804" spans="42:47" x14ac:dyDescent="0.2">
      <c r="AP1804" s="27"/>
      <c r="AQ1804" s="27"/>
      <c r="AR1804" s="27"/>
      <c r="AS1804" s="27"/>
      <c r="AT1804" s="27"/>
      <c r="AU1804" s="27"/>
    </row>
    <row r="1805" spans="42:47" x14ac:dyDescent="0.2">
      <c r="AP1805" s="27"/>
      <c r="AQ1805" s="27"/>
      <c r="AR1805" s="27"/>
      <c r="AS1805" s="27"/>
      <c r="AT1805" s="27"/>
      <c r="AU1805" s="27"/>
    </row>
    <row r="1806" spans="42:47" x14ac:dyDescent="0.2">
      <c r="AP1806" s="27"/>
      <c r="AQ1806" s="27"/>
      <c r="AR1806" s="27"/>
      <c r="AS1806" s="27"/>
      <c r="AT1806" s="27"/>
      <c r="AU1806" s="27"/>
    </row>
    <row r="1807" spans="42:47" x14ac:dyDescent="0.2">
      <c r="AP1807" s="27"/>
      <c r="AQ1807" s="27"/>
      <c r="AR1807" s="27"/>
      <c r="AS1807" s="27"/>
      <c r="AT1807" s="27"/>
      <c r="AU1807" s="27"/>
    </row>
    <row r="1808" spans="42:47" x14ac:dyDescent="0.2">
      <c r="AP1808" s="27"/>
      <c r="AQ1808" s="27"/>
      <c r="AR1808" s="27"/>
      <c r="AS1808" s="27"/>
      <c r="AT1808" s="27"/>
      <c r="AU1808" s="27"/>
    </row>
    <row r="1809" spans="42:47" x14ac:dyDescent="0.2">
      <c r="AP1809" s="27"/>
      <c r="AQ1809" s="27"/>
      <c r="AR1809" s="27"/>
      <c r="AS1809" s="27"/>
      <c r="AT1809" s="27"/>
      <c r="AU1809" s="27"/>
    </row>
    <row r="1810" spans="42:47" x14ac:dyDescent="0.2">
      <c r="AP1810" s="27"/>
      <c r="AQ1810" s="27"/>
      <c r="AR1810" s="27"/>
      <c r="AS1810" s="27"/>
      <c r="AT1810" s="27"/>
      <c r="AU1810" s="27"/>
    </row>
    <row r="1811" spans="42:47" x14ac:dyDescent="0.2">
      <c r="AP1811" s="27"/>
      <c r="AQ1811" s="27"/>
      <c r="AR1811" s="27"/>
      <c r="AS1811" s="27"/>
      <c r="AT1811" s="27"/>
      <c r="AU1811" s="27"/>
    </row>
    <row r="1812" spans="42:47" x14ac:dyDescent="0.2">
      <c r="AP1812" s="27"/>
      <c r="AQ1812" s="27"/>
      <c r="AR1812" s="27"/>
      <c r="AS1812" s="27"/>
      <c r="AT1812" s="27"/>
      <c r="AU1812" s="27"/>
    </row>
    <row r="1813" spans="42:47" x14ac:dyDescent="0.2">
      <c r="AP1813" s="27"/>
      <c r="AQ1813" s="27"/>
      <c r="AR1813" s="27"/>
      <c r="AS1813" s="27"/>
      <c r="AT1813" s="27"/>
      <c r="AU1813" s="27"/>
    </row>
    <row r="1814" spans="42:47" x14ac:dyDescent="0.2">
      <c r="AP1814" s="27"/>
      <c r="AQ1814" s="27"/>
      <c r="AR1814" s="27"/>
      <c r="AS1814" s="27"/>
      <c r="AT1814" s="27"/>
      <c r="AU1814" s="27"/>
    </row>
    <row r="1815" spans="42:47" x14ac:dyDescent="0.2">
      <c r="AP1815" s="27"/>
      <c r="AQ1815" s="27"/>
      <c r="AR1815" s="27"/>
      <c r="AS1815" s="27"/>
      <c r="AT1815" s="27"/>
      <c r="AU1815" s="27"/>
    </row>
    <row r="1816" spans="42:47" x14ac:dyDescent="0.2">
      <c r="AP1816" s="27"/>
      <c r="AQ1816" s="27"/>
      <c r="AR1816" s="27"/>
      <c r="AS1816" s="27"/>
      <c r="AT1816" s="27"/>
      <c r="AU1816" s="27"/>
    </row>
    <row r="1817" spans="42:47" x14ac:dyDescent="0.2">
      <c r="AP1817" s="27"/>
      <c r="AQ1817" s="27"/>
      <c r="AR1817" s="27"/>
      <c r="AS1817" s="27"/>
      <c r="AT1817" s="27"/>
      <c r="AU1817" s="27"/>
    </row>
    <row r="1818" spans="42:47" x14ac:dyDescent="0.2">
      <c r="AP1818" s="27"/>
      <c r="AQ1818" s="27"/>
      <c r="AR1818" s="27"/>
      <c r="AS1818" s="27"/>
      <c r="AT1818" s="27"/>
      <c r="AU1818" s="27"/>
    </row>
    <row r="1819" spans="42:47" x14ac:dyDescent="0.2">
      <c r="AP1819" s="27"/>
      <c r="AQ1819" s="27"/>
      <c r="AR1819" s="27"/>
      <c r="AS1819" s="27"/>
      <c r="AT1819" s="27"/>
      <c r="AU1819" s="27"/>
    </row>
    <row r="1820" spans="42:47" x14ac:dyDescent="0.2">
      <c r="AP1820" s="27"/>
      <c r="AQ1820" s="27"/>
      <c r="AR1820" s="27"/>
      <c r="AS1820" s="27"/>
      <c r="AT1820" s="27"/>
      <c r="AU1820" s="27"/>
    </row>
    <row r="1821" spans="42:47" x14ac:dyDescent="0.2">
      <c r="AP1821" s="27"/>
      <c r="AQ1821" s="27"/>
      <c r="AR1821" s="27"/>
      <c r="AS1821" s="27"/>
      <c r="AT1821" s="27"/>
      <c r="AU1821" s="27"/>
    </row>
    <row r="1822" spans="42:47" x14ac:dyDescent="0.2">
      <c r="AP1822" s="27"/>
      <c r="AQ1822" s="27"/>
      <c r="AR1822" s="27"/>
      <c r="AS1822" s="27"/>
      <c r="AT1822" s="27"/>
      <c r="AU1822" s="27"/>
    </row>
    <row r="1823" spans="42:47" x14ac:dyDescent="0.2">
      <c r="AP1823" s="27"/>
      <c r="AQ1823" s="27"/>
      <c r="AR1823" s="27"/>
      <c r="AS1823" s="27"/>
      <c r="AT1823" s="27"/>
      <c r="AU1823" s="27"/>
    </row>
    <row r="1824" spans="42:47" x14ac:dyDescent="0.2">
      <c r="AP1824" s="27"/>
      <c r="AQ1824" s="27"/>
      <c r="AR1824" s="27"/>
      <c r="AS1824" s="27"/>
      <c r="AT1824" s="27"/>
      <c r="AU1824" s="27"/>
    </row>
    <row r="1825" spans="42:47" x14ac:dyDescent="0.2">
      <c r="AP1825" s="27"/>
      <c r="AQ1825" s="27"/>
      <c r="AR1825" s="27"/>
      <c r="AS1825" s="27"/>
      <c r="AT1825" s="27"/>
      <c r="AU1825" s="27"/>
    </row>
    <row r="1826" spans="42:47" x14ac:dyDescent="0.2">
      <c r="AP1826" s="27"/>
      <c r="AQ1826" s="27"/>
      <c r="AR1826" s="27"/>
      <c r="AS1826" s="27"/>
      <c r="AT1826" s="27"/>
      <c r="AU1826" s="27"/>
    </row>
    <row r="1827" spans="42:47" x14ac:dyDescent="0.2">
      <c r="AP1827" s="27"/>
      <c r="AQ1827" s="27"/>
      <c r="AR1827" s="27"/>
      <c r="AS1827" s="27"/>
      <c r="AT1827" s="27"/>
      <c r="AU1827" s="27"/>
    </row>
    <row r="1828" spans="42:47" x14ac:dyDescent="0.2">
      <c r="AP1828" s="27"/>
      <c r="AQ1828" s="27"/>
      <c r="AR1828" s="27"/>
      <c r="AS1828" s="27"/>
      <c r="AT1828" s="27"/>
      <c r="AU1828" s="27"/>
    </row>
    <row r="1829" spans="42:47" x14ac:dyDescent="0.2">
      <c r="AP1829" s="27"/>
      <c r="AQ1829" s="27"/>
      <c r="AR1829" s="27"/>
      <c r="AS1829" s="27"/>
      <c r="AT1829" s="27"/>
      <c r="AU1829" s="27"/>
    </row>
    <row r="1830" spans="42:47" x14ac:dyDescent="0.2">
      <c r="AP1830" s="27"/>
      <c r="AQ1830" s="27"/>
      <c r="AR1830" s="27"/>
      <c r="AS1830" s="27"/>
      <c r="AT1830" s="27"/>
      <c r="AU1830" s="27"/>
    </row>
    <row r="1831" spans="42:47" x14ac:dyDescent="0.2">
      <c r="AP1831" s="27"/>
      <c r="AQ1831" s="27"/>
      <c r="AR1831" s="27"/>
      <c r="AS1831" s="27"/>
      <c r="AT1831" s="27"/>
      <c r="AU1831" s="27"/>
    </row>
    <row r="1832" spans="42:47" x14ac:dyDescent="0.2">
      <c r="AP1832" s="27"/>
      <c r="AQ1832" s="27"/>
      <c r="AR1832" s="27"/>
      <c r="AS1832" s="27"/>
      <c r="AT1832" s="27"/>
      <c r="AU1832" s="27"/>
    </row>
    <row r="1833" spans="42:47" x14ac:dyDescent="0.2">
      <c r="AP1833" s="27"/>
      <c r="AQ1833" s="27"/>
      <c r="AR1833" s="27"/>
      <c r="AS1833" s="27"/>
      <c r="AT1833" s="27"/>
      <c r="AU1833" s="27"/>
    </row>
    <row r="1834" spans="42:47" x14ac:dyDescent="0.2">
      <c r="AP1834" s="27"/>
      <c r="AQ1834" s="27"/>
      <c r="AR1834" s="27"/>
      <c r="AS1834" s="27"/>
      <c r="AT1834" s="27"/>
      <c r="AU1834" s="27"/>
    </row>
    <row r="1835" spans="42:47" x14ac:dyDescent="0.2">
      <c r="AP1835" s="27"/>
      <c r="AQ1835" s="27"/>
      <c r="AR1835" s="27"/>
      <c r="AS1835" s="27"/>
      <c r="AT1835" s="27"/>
      <c r="AU1835" s="27"/>
    </row>
    <row r="1836" spans="42:47" x14ac:dyDescent="0.2">
      <c r="AP1836" s="27"/>
      <c r="AQ1836" s="27"/>
      <c r="AR1836" s="27"/>
      <c r="AS1836" s="27"/>
      <c r="AT1836" s="27"/>
      <c r="AU1836" s="27"/>
    </row>
    <row r="1837" spans="42:47" x14ac:dyDescent="0.2">
      <c r="AP1837" s="27"/>
      <c r="AQ1837" s="27"/>
      <c r="AR1837" s="27"/>
      <c r="AS1837" s="27"/>
      <c r="AT1837" s="27"/>
      <c r="AU1837" s="27"/>
    </row>
    <row r="1838" spans="42:47" x14ac:dyDescent="0.2">
      <c r="AP1838" s="27"/>
      <c r="AQ1838" s="27"/>
      <c r="AR1838" s="27"/>
      <c r="AS1838" s="27"/>
      <c r="AT1838" s="27"/>
      <c r="AU1838" s="27"/>
    </row>
    <row r="1839" spans="42:47" x14ac:dyDescent="0.2">
      <c r="AP1839" s="27"/>
      <c r="AQ1839" s="27"/>
      <c r="AR1839" s="27"/>
      <c r="AS1839" s="27"/>
      <c r="AT1839" s="27"/>
      <c r="AU1839" s="27"/>
    </row>
    <row r="1840" spans="42:47" x14ac:dyDescent="0.2">
      <c r="AP1840" s="27"/>
      <c r="AQ1840" s="27"/>
      <c r="AR1840" s="27"/>
      <c r="AS1840" s="27"/>
      <c r="AT1840" s="27"/>
      <c r="AU1840" s="27"/>
    </row>
    <row r="1841" spans="42:47" x14ac:dyDescent="0.2">
      <c r="AP1841" s="27"/>
      <c r="AQ1841" s="27"/>
      <c r="AR1841" s="27"/>
      <c r="AS1841" s="27"/>
      <c r="AT1841" s="27"/>
      <c r="AU1841" s="27"/>
    </row>
    <row r="1842" spans="42:47" x14ac:dyDescent="0.2">
      <c r="AP1842" s="27"/>
      <c r="AQ1842" s="27"/>
      <c r="AR1842" s="27"/>
      <c r="AS1842" s="27"/>
      <c r="AT1842" s="27"/>
      <c r="AU1842" s="27"/>
    </row>
    <row r="1843" spans="42:47" x14ac:dyDescent="0.2">
      <c r="AP1843" s="27"/>
      <c r="AQ1843" s="27"/>
      <c r="AR1843" s="27"/>
      <c r="AS1843" s="27"/>
      <c r="AT1843" s="27"/>
      <c r="AU1843" s="27"/>
    </row>
    <row r="1844" spans="42:47" x14ac:dyDescent="0.2">
      <c r="AP1844" s="27"/>
      <c r="AQ1844" s="27"/>
      <c r="AR1844" s="27"/>
      <c r="AS1844" s="27"/>
      <c r="AT1844" s="27"/>
      <c r="AU1844" s="27"/>
    </row>
    <row r="1845" spans="42:47" x14ac:dyDescent="0.2">
      <c r="AP1845" s="27"/>
      <c r="AQ1845" s="27"/>
      <c r="AR1845" s="27"/>
      <c r="AS1845" s="27"/>
      <c r="AT1845" s="27"/>
      <c r="AU1845" s="27"/>
    </row>
    <row r="1846" spans="42:47" x14ac:dyDescent="0.2">
      <c r="AP1846" s="27"/>
      <c r="AQ1846" s="27"/>
      <c r="AR1846" s="27"/>
      <c r="AS1846" s="27"/>
      <c r="AT1846" s="27"/>
      <c r="AU1846" s="27"/>
    </row>
    <row r="1847" spans="42:47" x14ac:dyDescent="0.2">
      <c r="AP1847" s="27"/>
      <c r="AQ1847" s="27"/>
      <c r="AR1847" s="27"/>
      <c r="AS1847" s="27"/>
      <c r="AT1847" s="27"/>
      <c r="AU1847" s="27"/>
    </row>
    <row r="1848" spans="42:47" x14ac:dyDescent="0.2">
      <c r="AP1848" s="27"/>
      <c r="AQ1848" s="27"/>
      <c r="AR1848" s="27"/>
      <c r="AS1848" s="27"/>
      <c r="AT1848" s="27"/>
      <c r="AU1848" s="27"/>
    </row>
    <row r="1849" spans="42:47" x14ac:dyDescent="0.2">
      <c r="AP1849" s="27"/>
      <c r="AQ1849" s="27"/>
      <c r="AR1849" s="27"/>
      <c r="AS1849" s="27"/>
      <c r="AT1849" s="27"/>
      <c r="AU1849" s="27"/>
    </row>
    <row r="1850" spans="42:47" x14ac:dyDescent="0.2">
      <c r="AP1850" s="27"/>
      <c r="AQ1850" s="27"/>
      <c r="AR1850" s="27"/>
      <c r="AS1850" s="27"/>
      <c r="AT1850" s="27"/>
      <c r="AU1850" s="27"/>
    </row>
    <row r="1851" spans="42:47" x14ac:dyDescent="0.2">
      <c r="AP1851" s="27"/>
      <c r="AQ1851" s="27"/>
      <c r="AR1851" s="27"/>
      <c r="AS1851" s="27"/>
      <c r="AT1851" s="27"/>
      <c r="AU1851" s="27"/>
    </row>
    <row r="1852" spans="42:47" x14ac:dyDescent="0.2">
      <c r="AP1852" s="27"/>
      <c r="AQ1852" s="27"/>
      <c r="AR1852" s="27"/>
      <c r="AS1852" s="27"/>
      <c r="AT1852" s="27"/>
      <c r="AU1852" s="27"/>
    </row>
    <row r="1853" spans="42:47" x14ac:dyDescent="0.2">
      <c r="AP1853" s="27"/>
      <c r="AQ1853" s="27"/>
      <c r="AR1853" s="27"/>
      <c r="AS1853" s="27"/>
      <c r="AT1853" s="27"/>
      <c r="AU1853" s="27"/>
    </row>
    <row r="1854" spans="42:47" x14ac:dyDescent="0.2">
      <c r="AP1854" s="27"/>
      <c r="AQ1854" s="27"/>
      <c r="AR1854" s="27"/>
      <c r="AS1854" s="27"/>
      <c r="AT1854" s="27"/>
      <c r="AU1854" s="27"/>
    </row>
    <row r="1855" spans="42:47" x14ac:dyDescent="0.2">
      <c r="AP1855" s="27"/>
      <c r="AQ1855" s="27"/>
      <c r="AR1855" s="27"/>
      <c r="AS1855" s="27"/>
      <c r="AT1855" s="27"/>
      <c r="AU1855" s="27"/>
    </row>
    <row r="1856" spans="42:47" x14ac:dyDescent="0.2">
      <c r="AP1856" s="27"/>
      <c r="AQ1856" s="27"/>
      <c r="AR1856" s="27"/>
      <c r="AS1856" s="27"/>
      <c r="AT1856" s="27"/>
      <c r="AU1856" s="27"/>
    </row>
    <row r="1857" spans="42:47" x14ac:dyDescent="0.2">
      <c r="AP1857" s="27"/>
      <c r="AQ1857" s="27"/>
      <c r="AR1857" s="27"/>
      <c r="AS1857" s="27"/>
      <c r="AT1857" s="27"/>
      <c r="AU1857" s="27"/>
    </row>
    <row r="1858" spans="42:47" x14ac:dyDescent="0.2">
      <c r="AP1858" s="27"/>
      <c r="AQ1858" s="27"/>
      <c r="AR1858" s="27"/>
      <c r="AS1858" s="27"/>
      <c r="AT1858" s="27"/>
      <c r="AU1858" s="27"/>
    </row>
    <row r="1859" spans="42:47" x14ac:dyDescent="0.2">
      <c r="AP1859" s="27"/>
      <c r="AQ1859" s="27"/>
      <c r="AR1859" s="27"/>
      <c r="AS1859" s="27"/>
      <c r="AT1859" s="27"/>
      <c r="AU1859" s="27"/>
    </row>
    <row r="1860" spans="42:47" x14ac:dyDescent="0.2">
      <c r="AP1860" s="27"/>
      <c r="AQ1860" s="27"/>
      <c r="AR1860" s="27"/>
      <c r="AS1860" s="27"/>
      <c r="AT1860" s="27"/>
      <c r="AU1860" s="27"/>
    </row>
    <row r="1861" spans="42:47" x14ac:dyDescent="0.2">
      <c r="AP1861" s="27"/>
      <c r="AQ1861" s="27"/>
      <c r="AR1861" s="27"/>
      <c r="AS1861" s="27"/>
      <c r="AT1861" s="27"/>
      <c r="AU1861" s="27"/>
    </row>
    <row r="1862" spans="42:47" x14ac:dyDescent="0.2">
      <c r="AP1862" s="27"/>
      <c r="AQ1862" s="27"/>
      <c r="AR1862" s="27"/>
      <c r="AS1862" s="27"/>
      <c r="AT1862" s="27"/>
      <c r="AU1862" s="27"/>
    </row>
    <row r="1863" spans="42:47" x14ac:dyDescent="0.2">
      <c r="AP1863" s="27"/>
      <c r="AQ1863" s="27"/>
      <c r="AR1863" s="27"/>
      <c r="AS1863" s="27"/>
      <c r="AT1863" s="27"/>
      <c r="AU1863" s="27"/>
    </row>
    <row r="1864" spans="42:47" x14ac:dyDescent="0.2">
      <c r="AP1864" s="27"/>
      <c r="AQ1864" s="27"/>
      <c r="AR1864" s="27"/>
      <c r="AS1864" s="27"/>
      <c r="AT1864" s="27"/>
      <c r="AU1864" s="27"/>
    </row>
    <row r="1865" spans="42:47" x14ac:dyDescent="0.2">
      <c r="AP1865" s="27"/>
      <c r="AQ1865" s="27"/>
      <c r="AR1865" s="27"/>
      <c r="AS1865" s="27"/>
      <c r="AT1865" s="27"/>
      <c r="AU1865" s="27"/>
    </row>
    <row r="1866" spans="42:47" x14ac:dyDescent="0.2">
      <c r="AP1866" s="27"/>
      <c r="AQ1866" s="27"/>
      <c r="AR1866" s="27"/>
      <c r="AS1866" s="27"/>
      <c r="AT1866" s="27"/>
      <c r="AU1866" s="27"/>
    </row>
    <row r="1867" spans="42:47" x14ac:dyDescent="0.2">
      <c r="AP1867" s="27"/>
      <c r="AQ1867" s="27"/>
      <c r="AR1867" s="27"/>
      <c r="AS1867" s="27"/>
      <c r="AT1867" s="27"/>
      <c r="AU1867" s="27"/>
    </row>
    <row r="1868" spans="42:47" x14ac:dyDescent="0.2">
      <c r="AP1868" s="27"/>
      <c r="AQ1868" s="27"/>
      <c r="AR1868" s="27"/>
      <c r="AS1868" s="27"/>
      <c r="AT1868" s="27"/>
      <c r="AU1868" s="27"/>
    </row>
    <row r="1869" spans="42:47" x14ac:dyDescent="0.2">
      <c r="AP1869" s="27"/>
      <c r="AQ1869" s="27"/>
      <c r="AR1869" s="27"/>
      <c r="AS1869" s="27"/>
      <c r="AT1869" s="27"/>
      <c r="AU1869" s="27"/>
    </row>
    <row r="1870" spans="42:47" x14ac:dyDescent="0.2">
      <c r="AP1870" s="27"/>
      <c r="AQ1870" s="27"/>
      <c r="AR1870" s="27"/>
      <c r="AS1870" s="27"/>
      <c r="AT1870" s="27"/>
      <c r="AU1870" s="27"/>
    </row>
    <row r="1871" spans="42:47" x14ac:dyDescent="0.2">
      <c r="AP1871" s="27"/>
      <c r="AQ1871" s="27"/>
      <c r="AR1871" s="27"/>
      <c r="AS1871" s="27"/>
      <c r="AT1871" s="27"/>
      <c r="AU1871" s="27"/>
    </row>
    <row r="1872" spans="42:47" x14ac:dyDescent="0.2">
      <c r="AP1872" s="27"/>
      <c r="AQ1872" s="27"/>
      <c r="AR1872" s="27"/>
      <c r="AS1872" s="27"/>
      <c r="AT1872" s="27"/>
      <c r="AU1872" s="27"/>
    </row>
    <row r="1873" spans="42:47" x14ac:dyDescent="0.2">
      <c r="AP1873" s="27"/>
      <c r="AQ1873" s="27"/>
      <c r="AR1873" s="27"/>
      <c r="AS1873" s="27"/>
      <c r="AT1873" s="27"/>
      <c r="AU1873" s="27"/>
    </row>
    <row r="1874" spans="42:47" x14ac:dyDescent="0.2">
      <c r="AP1874" s="27"/>
      <c r="AQ1874" s="27"/>
      <c r="AR1874" s="27"/>
      <c r="AS1874" s="27"/>
      <c r="AT1874" s="27"/>
      <c r="AU1874" s="27"/>
    </row>
    <row r="1875" spans="42:47" x14ac:dyDescent="0.2">
      <c r="AP1875" s="27"/>
      <c r="AQ1875" s="27"/>
      <c r="AR1875" s="27"/>
      <c r="AS1875" s="27"/>
      <c r="AT1875" s="27"/>
      <c r="AU1875" s="27"/>
    </row>
    <row r="1876" spans="42:47" x14ac:dyDescent="0.2">
      <c r="AP1876" s="27"/>
      <c r="AQ1876" s="27"/>
      <c r="AR1876" s="27"/>
      <c r="AS1876" s="27"/>
      <c r="AT1876" s="27"/>
      <c r="AU1876" s="27"/>
    </row>
    <row r="1877" spans="42:47" x14ac:dyDescent="0.2">
      <c r="AP1877" s="27"/>
      <c r="AQ1877" s="27"/>
      <c r="AR1877" s="27"/>
      <c r="AS1877" s="27"/>
      <c r="AT1877" s="27"/>
      <c r="AU1877" s="27"/>
    </row>
    <row r="1878" spans="42:47" x14ac:dyDescent="0.2">
      <c r="AP1878" s="27"/>
      <c r="AQ1878" s="27"/>
      <c r="AR1878" s="27"/>
      <c r="AS1878" s="27"/>
      <c r="AT1878" s="27"/>
      <c r="AU1878" s="27"/>
    </row>
    <row r="1879" spans="42:47" x14ac:dyDescent="0.2">
      <c r="AP1879" s="27"/>
      <c r="AQ1879" s="27"/>
      <c r="AR1879" s="27"/>
      <c r="AS1879" s="27"/>
      <c r="AT1879" s="27"/>
      <c r="AU1879" s="27"/>
    </row>
    <row r="1880" spans="42:47" x14ac:dyDescent="0.2">
      <c r="AP1880" s="27"/>
      <c r="AQ1880" s="27"/>
      <c r="AR1880" s="27"/>
      <c r="AS1880" s="27"/>
      <c r="AT1880" s="27"/>
      <c r="AU1880" s="27"/>
    </row>
    <row r="1881" spans="42:47" x14ac:dyDescent="0.2">
      <c r="AP1881" s="27"/>
      <c r="AQ1881" s="27"/>
      <c r="AR1881" s="27"/>
      <c r="AS1881" s="27"/>
      <c r="AT1881" s="27"/>
      <c r="AU1881" s="27"/>
    </row>
    <row r="1882" spans="42:47" x14ac:dyDescent="0.2">
      <c r="AP1882" s="27"/>
      <c r="AQ1882" s="27"/>
      <c r="AR1882" s="27"/>
      <c r="AS1882" s="27"/>
      <c r="AT1882" s="27"/>
      <c r="AU1882" s="27"/>
    </row>
    <row r="1883" spans="42:47" x14ac:dyDescent="0.2">
      <c r="AP1883" s="27"/>
      <c r="AQ1883" s="27"/>
      <c r="AR1883" s="27"/>
      <c r="AS1883" s="27"/>
      <c r="AT1883" s="27"/>
      <c r="AU1883" s="27"/>
    </row>
    <row r="1884" spans="42:47" x14ac:dyDescent="0.2">
      <c r="AP1884" s="27"/>
      <c r="AQ1884" s="27"/>
      <c r="AR1884" s="27"/>
      <c r="AS1884" s="27"/>
      <c r="AT1884" s="27"/>
      <c r="AU1884" s="27"/>
    </row>
    <row r="1885" spans="42:47" x14ac:dyDescent="0.2">
      <c r="AP1885" s="27"/>
      <c r="AQ1885" s="27"/>
      <c r="AR1885" s="27"/>
      <c r="AS1885" s="27"/>
      <c r="AT1885" s="27"/>
      <c r="AU1885" s="27"/>
    </row>
    <row r="1886" spans="42:47" x14ac:dyDescent="0.2">
      <c r="AP1886" s="27"/>
      <c r="AQ1886" s="27"/>
      <c r="AR1886" s="27"/>
      <c r="AS1886" s="27"/>
      <c r="AT1886" s="27"/>
      <c r="AU1886" s="27"/>
    </row>
    <row r="1887" spans="42:47" x14ac:dyDescent="0.2">
      <c r="AP1887" s="27"/>
      <c r="AQ1887" s="27"/>
      <c r="AR1887" s="27"/>
      <c r="AS1887" s="27"/>
      <c r="AT1887" s="27"/>
      <c r="AU1887" s="27"/>
    </row>
    <row r="1888" spans="42:47" x14ac:dyDescent="0.2">
      <c r="AP1888" s="27"/>
      <c r="AQ1888" s="27"/>
      <c r="AR1888" s="27"/>
      <c r="AS1888" s="27"/>
      <c r="AT1888" s="27"/>
      <c r="AU1888" s="27"/>
    </row>
    <row r="1889" spans="42:47" x14ac:dyDescent="0.2">
      <c r="AP1889" s="27"/>
      <c r="AQ1889" s="27"/>
      <c r="AR1889" s="27"/>
      <c r="AS1889" s="27"/>
      <c r="AT1889" s="27"/>
      <c r="AU1889" s="27"/>
    </row>
    <row r="1890" spans="42:47" x14ac:dyDescent="0.2">
      <c r="AP1890" s="27"/>
      <c r="AQ1890" s="27"/>
      <c r="AR1890" s="27"/>
      <c r="AS1890" s="27"/>
      <c r="AT1890" s="27"/>
      <c r="AU1890" s="27"/>
    </row>
    <row r="1891" spans="42:47" x14ac:dyDescent="0.2">
      <c r="AP1891" s="27"/>
      <c r="AQ1891" s="27"/>
      <c r="AR1891" s="27"/>
      <c r="AS1891" s="27"/>
      <c r="AT1891" s="27"/>
      <c r="AU1891" s="27"/>
    </row>
    <row r="1892" spans="42:47" x14ac:dyDescent="0.2">
      <c r="AP1892" s="27"/>
      <c r="AQ1892" s="27"/>
      <c r="AR1892" s="27"/>
      <c r="AS1892" s="27"/>
      <c r="AT1892" s="27"/>
      <c r="AU1892" s="27"/>
    </row>
    <row r="1893" spans="42:47" x14ac:dyDescent="0.2">
      <c r="AP1893" s="27"/>
      <c r="AQ1893" s="27"/>
      <c r="AR1893" s="27"/>
      <c r="AS1893" s="27"/>
      <c r="AT1893" s="27"/>
      <c r="AU1893" s="27"/>
    </row>
    <row r="1894" spans="42:47" x14ac:dyDescent="0.2">
      <c r="AP1894" s="27"/>
      <c r="AQ1894" s="27"/>
      <c r="AR1894" s="27"/>
      <c r="AS1894" s="27"/>
      <c r="AT1894" s="27"/>
      <c r="AU1894" s="27"/>
    </row>
    <row r="1895" spans="42:47" x14ac:dyDescent="0.2">
      <c r="AP1895" s="27"/>
      <c r="AQ1895" s="27"/>
      <c r="AR1895" s="27"/>
      <c r="AS1895" s="27"/>
      <c r="AT1895" s="27"/>
      <c r="AU1895" s="27"/>
    </row>
    <row r="1896" spans="42:47" x14ac:dyDescent="0.2">
      <c r="AP1896" s="27"/>
      <c r="AQ1896" s="27"/>
      <c r="AR1896" s="27"/>
      <c r="AS1896" s="27"/>
      <c r="AT1896" s="27"/>
      <c r="AU1896" s="27"/>
    </row>
    <row r="1897" spans="42:47" x14ac:dyDescent="0.2">
      <c r="AP1897" s="27"/>
      <c r="AQ1897" s="27"/>
      <c r="AR1897" s="27"/>
      <c r="AS1897" s="27"/>
      <c r="AT1897" s="27"/>
      <c r="AU1897" s="27"/>
    </row>
    <row r="1898" spans="42:47" x14ac:dyDescent="0.2">
      <c r="AP1898" s="27"/>
      <c r="AQ1898" s="27"/>
      <c r="AR1898" s="27"/>
      <c r="AS1898" s="27"/>
      <c r="AT1898" s="27"/>
      <c r="AU1898" s="27"/>
    </row>
    <row r="1899" spans="42:47" x14ac:dyDescent="0.2">
      <c r="AP1899" s="27"/>
      <c r="AQ1899" s="27"/>
      <c r="AR1899" s="27"/>
      <c r="AS1899" s="27"/>
      <c r="AT1899" s="27"/>
      <c r="AU1899" s="27"/>
    </row>
    <row r="1900" spans="42:47" x14ac:dyDescent="0.2">
      <c r="AP1900" s="27"/>
      <c r="AQ1900" s="27"/>
      <c r="AR1900" s="27"/>
      <c r="AS1900" s="27"/>
      <c r="AT1900" s="27"/>
      <c r="AU1900" s="27"/>
    </row>
    <row r="1901" spans="42:47" x14ac:dyDescent="0.2">
      <c r="AP1901" s="27"/>
      <c r="AQ1901" s="27"/>
      <c r="AR1901" s="27"/>
      <c r="AS1901" s="27"/>
      <c r="AT1901" s="27"/>
      <c r="AU1901" s="27"/>
    </row>
    <row r="1902" spans="42:47" x14ac:dyDescent="0.2">
      <c r="AP1902" s="27"/>
      <c r="AQ1902" s="27"/>
      <c r="AR1902" s="27"/>
      <c r="AS1902" s="27"/>
      <c r="AT1902" s="27"/>
      <c r="AU1902" s="27"/>
    </row>
    <row r="1903" spans="42:47" x14ac:dyDescent="0.2">
      <c r="AP1903" s="27"/>
      <c r="AQ1903" s="27"/>
      <c r="AR1903" s="27"/>
      <c r="AS1903" s="27"/>
      <c r="AT1903" s="27"/>
      <c r="AU1903" s="27"/>
    </row>
    <row r="1904" spans="42:47" x14ac:dyDescent="0.2">
      <c r="AP1904" s="27"/>
      <c r="AQ1904" s="27"/>
      <c r="AR1904" s="27"/>
      <c r="AS1904" s="27"/>
      <c r="AT1904" s="27"/>
      <c r="AU1904" s="27"/>
    </row>
    <row r="1905" spans="42:47" x14ac:dyDescent="0.2">
      <c r="AP1905" s="27"/>
      <c r="AQ1905" s="27"/>
      <c r="AR1905" s="27"/>
      <c r="AS1905" s="27"/>
      <c r="AT1905" s="27"/>
      <c r="AU1905" s="27"/>
    </row>
    <row r="1906" spans="42:47" x14ac:dyDescent="0.2">
      <c r="AP1906" s="27"/>
      <c r="AQ1906" s="27"/>
      <c r="AR1906" s="27"/>
      <c r="AS1906" s="27"/>
      <c r="AT1906" s="27"/>
      <c r="AU1906" s="27"/>
    </row>
    <row r="1907" spans="42:47" x14ac:dyDescent="0.2">
      <c r="AP1907" s="27"/>
      <c r="AQ1907" s="27"/>
      <c r="AR1907" s="27"/>
      <c r="AS1907" s="27"/>
      <c r="AT1907" s="27"/>
      <c r="AU1907" s="27"/>
    </row>
    <row r="1908" spans="42:47" x14ac:dyDescent="0.2">
      <c r="AP1908" s="27"/>
      <c r="AQ1908" s="27"/>
      <c r="AR1908" s="27"/>
      <c r="AS1908" s="27"/>
      <c r="AT1908" s="27"/>
      <c r="AU1908" s="27"/>
    </row>
    <row r="1909" spans="42:47" x14ac:dyDescent="0.2">
      <c r="AP1909" s="27"/>
      <c r="AQ1909" s="27"/>
      <c r="AR1909" s="27"/>
      <c r="AS1909" s="27"/>
      <c r="AT1909" s="27"/>
      <c r="AU1909" s="27"/>
    </row>
    <row r="1910" spans="42:47" x14ac:dyDescent="0.2">
      <c r="AP1910" s="27"/>
      <c r="AQ1910" s="27"/>
      <c r="AR1910" s="27"/>
      <c r="AS1910" s="27"/>
      <c r="AT1910" s="27"/>
      <c r="AU1910" s="27"/>
    </row>
    <row r="1911" spans="42:47" x14ac:dyDescent="0.2">
      <c r="AP1911" s="27"/>
      <c r="AQ1911" s="27"/>
      <c r="AR1911" s="27"/>
      <c r="AS1911" s="27"/>
      <c r="AT1911" s="27"/>
      <c r="AU1911" s="27"/>
    </row>
    <row r="1912" spans="42:47" x14ac:dyDescent="0.2">
      <c r="AP1912" s="27"/>
      <c r="AQ1912" s="27"/>
      <c r="AR1912" s="27"/>
      <c r="AS1912" s="27"/>
      <c r="AT1912" s="27"/>
      <c r="AU1912" s="27"/>
    </row>
    <row r="1913" spans="42:47" x14ac:dyDescent="0.2">
      <c r="AP1913" s="27"/>
      <c r="AQ1913" s="27"/>
      <c r="AR1913" s="27"/>
      <c r="AS1913" s="27"/>
      <c r="AT1913" s="27"/>
      <c r="AU1913" s="27"/>
    </row>
    <row r="1914" spans="42:47" x14ac:dyDescent="0.2">
      <c r="AP1914" s="27"/>
      <c r="AQ1914" s="27"/>
      <c r="AR1914" s="27"/>
      <c r="AS1914" s="27"/>
      <c r="AT1914" s="27"/>
      <c r="AU1914" s="27"/>
    </row>
    <row r="1915" spans="42:47" x14ac:dyDescent="0.2">
      <c r="AP1915" s="27"/>
      <c r="AQ1915" s="27"/>
      <c r="AR1915" s="27"/>
      <c r="AS1915" s="27"/>
      <c r="AT1915" s="27"/>
      <c r="AU1915" s="27"/>
    </row>
  </sheetData>
  <autoFilter ref="J1:J1915" xr:uid="{00000000-0009-0000-0000-000001000000}"/>
  <mergeCells count="1">
    <mergeCell ref="AP8:AV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CONTRATOS DE LOS CONVE.</vt:lpstr>
      <vt:lpstr>CONSOLIDADO-PAOLA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Jhon Faiber Cerquera Sanchez</cp:lastModifiedBy>
  <cp:lastPrinted>2026-08-01T15:02:49Z</cp:lastPrinted>
  <dcterms:created xsi:type="dcterms:W3CDTF">2026-08-30T16:38:37Z</dcterms:created>
  <dcterms:modified xsi:type="dcterms:W3CDTF">2026-08-30T16:38:38Z</dcterms:modified>
  <cp:category/>
  <cp:contentStatus/>
</cp:coreProperties>
</file>